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mith\Downloads\"/>
    </mc:Choice>
  </mc:AlternateContent>
  <bookViews>
    <workbookView xWindow="0" yWindow="0" windowWidth="28800" windowHeight="12300" activeTab="3"/>
  </bookViews>
  <sheets>
    <sheet name="START HERE" sheetId="1" r:id="rId1"/>
    <sheet name="Planning" sheetId="2" r:id="rId2"/>
    <sheet name="Budget 23-24" sheetId="3" r:id="rId3"/>
    <sheet name="Budget 24-25" sheetId="4" r:id="rId4"/>
    <sheet name="Additional &amp; Tiered Planning" sheetId="5" r:id="rId5"/>
    <sheet name="Codes" sheetId="6" r:id="rId6"/>
    <sheet name="Example Outcomes, Strategies, a" sheetId="7" r:id="rId7"/>
    <sheet name="Dropdown List" sheetId="8" state="hidden" r:id="rId8"/>
    <sheet name="EIIS" sheetId="9" state="hidden" r:id="rId9"/>
    <sheet name="HSS" sheetId="10" state="hidden" r:id="rId10"/>
    <sheet name="SIA" sheetId="11" state="hidden" r:id="rId11"/>
    <sheet name="CSI-TSI" sheetId="12" state="hidden" r:id="rId12"/>
    <sheet name="CTE" sheetId="13" state="hidden" r:id="rId13"/>
    <sheet name="Backend Coding" sheetId="14" state="hidden" r:id="rId14"/>
  </sheets>
  <definedNames>
    <definedName name="_xlnm._FilterDatabase" localSheetId="10" hidden="1">SIA!$A$1:$I$342</definedName>
    <definedName name="CSI">'CSI-TSI'!$A$1:$E$37</definedName>
    <definedName name="CTE">CTE!$A$1:$E$11</definedName>
    <definedName name="Dropdown">'Dropdown List'!$A$2:$A$358</definedName>
    <definedName name="EIIS">EIIS!$A$1:$I$328</definedName>
    <definedName name="EIIS23">EIIS!$A$1:$G$328</definedName>
    <definedName name="HSS">HSS!$A$1:$I$343</definedName>
    <definedName name="SIA">SIA!$A$1:$H$543</definedName>
  </definedNames>
  <calcPr calcId="162913"/>
</workbook>
</file>

<file path=xl/calcChain.xml><?xml version="1.0" encoding="utf-8"?>
<calcChain xmlns="http://schemas.openxmlformats.org/spreadsheetml/2006/main">
  <c r="I51" i="14" l="1"/>
  <c r="G51" i="14"/>
  <c r="E51" i="14"/>
  <c r="C51" i="14"/>
  <c r="A51" i="14"/>
  <c r="I50" i="14"/>
  <c r="G50" i="14"/>
  <c r="E50" i="14"/>
  <c r="C50" i="14"/>
  <c r="A50" i="14"/>
  <c r="I49" i="14"/>
  <c r="G49" i="14"/>
  <c r="E49" i="14"/>
  <c r="C49" i="14"/>
  <c r="A49" i="14"/>
  <c r="I48" i="14"/>
  <c r="G48" i="14"/>
  <c r="E48" i="14"/>
  <c r="C48" i="14"/>
  <c r="A48" i="14"/>
  <c r="I47" i="14"/>
  <c r="G47" i="14"/>
  <c r="E47" i="14"/>
  <c r="C47" i="14"/>
  <c r="A47" i="14"/>
  <c r="I46" i="14"/>
  <c r="G46" i="14"/>
  <c r="E46" i="14"/>
  <c r="C46" i="14"/>
  <c r="A46" i="14"/>
  <c r="I45" i="14"/>
  <c r="G45" i="14"/>
  <c r="E45" i="14"/>
  <c r="C45" i="14"/>
  <c r="A45" i="14"/>
  <c r="I44" i="14"/>
  <c r="G44" i="14"/>
  <c r="E44" i="14"/>
  <c r="C44" i="14"/>
  <c r="A44" i="14"/>
  <c r="I43" i="14"/>
  <c r="G43" i="14"/>
  <c r="E43" i="14"/>
  <c r="C43" i="14"/>
  <c r="A43" i="14"/>
  <c r="I42" i="14"/>
  <c r="G42" i="14"/>
  <c r="E42" i="14"/>
  <c r="C42" i="14"/>
  <c r="A42" i="14"/>
  <c r="I41" i="14"/>
  <c r="G41" i="14"/>
  <c r="E41" i="14"/>
  <c r="C41" i="14"/>
  <c r="A41" i="14"/>
  <c r="I40" i="14"/>
  <c r="G40" i="14"/>
  <c r="E40" i="14"/>
  <c r="C40" i="14"/>
  <c r="A40" i="14"/>
  <c r="I39" i="14"/>
  <c r="G39" i="14"/>
  <c r="E39" i="14"/>
  <c r="C39" i="14"/>
  <c r="A39" i="14"/>
  <c r="I38" i="14"/>
  <c r="G38" i="14"/>
  <c r="E38" i="14"/>
  <c r="C38" i="14"/>
  <c r="A38" i="14"/>
  <c r="I37" i="14"/>
  <c r="G37" i="14"/>
  <c r="E37" i="14"/>
  <c r="C37" i="14"/>
  <c r="A37" i="14"/>
  <c r="I36" i="14"/>
  <c r="G36" i="14"/>
  <c r="E36" i="14"/>
  <c r="C36" i="14"/>
  <c r="A36" i="14"/>
  <c r="I35" i="14"/>
  <c r="G35" i="14"/>
  <c r="E35" i="14"/>
  <c r="C35" i="14"/>
  <c r="A35" i="14"/>
  <c r="I34" i="14"/>
  <c r="G34" i="14"/>
  <c r="E34" i="14"/>
  <c r="C34" i="14"/>
  <c r="A34" i="14"/>
  <c r="I33" i="14"/>
  <c r="G33" i="14"/>
  <c r="E33" i="14"/>
  <c r="C33" i="14"/>
  <c r="A33" i="14"/>
  <c r="I32" i="14"/>
  <c r="G32" i="14"/>
  <c r="E32" i="14"/>
  <c r="C32" i="14"/>
  <c r="A32" i="14"/>
  <c r="I31" i="14"/>
  <c r="G31" i="14"/>
  <c r="E31" i="14"/>
  <c r="C31" i="14"/>
  <c r="A31" i="14"/>
  <c r="I30" i="14"/>
  <c r="G30" i="14"/>
  <c r="E30" i="14"/>
  <c r="C30" i="14"/>
  <c r="A30" i="14"/>
  <c r="I29" i="14"/>
  <c r="G29" i="14"/>
  <c r="E29" i="14"/>
  <c r="C29" i="14"/>
  <c r="A29" i="14"/>
  <c r="I28" i="14"/>
  <c r="G28" i="14"/>
  <c r="E28" i="14"/>
  <c r="C28" i="14"/>
  <c r="A28" i="14"/>
  <c r="I27" i="14"/>
  <c r="G27" i="14"/>
  <c r="E27" i="14"/>
  <c r="C27" i="14"/>
  <c r="A27" i="14"/>
  <c r="I26" i="14"/>
  <c r="G26" i="14"/>
  <c r="E26" i="14"/>
  <c r="C26" i="14"/>
  <c r="A26" i="14"/>
  <c r="I25" i="14"/>
  <c r="G25" i="14"/>
  <c r="E25" i="14"/>
  <c r="C25" i="14"/>
  <c r="A25" i="14"/>
  <c r="I24" i="14"/>
  <c r="G24" i="14"/>
  <c r="E24" i="14"/>
  <c r="C24" i="14"/>
  <c r="A24" i="14"/>
  <c r="I23" i="14"/>
  <c r="G23" i="14"/>
  <c r="E23" i="14"/>
  <c r="C23" i="14"/>
  <c r="A23" i="14"/>
  <c r="I22" i="14"/>
  <c r="G22" i="14"/>
  <c r="E22" i="14"/>
  <c r="C22" i="14"/>
  <c r="A22" i="14"/>
  <c r="I21" i="14"/>
  <c r="G21" i="14"/>
  <c r="E21" i="14"/>
  <c r="C21" i="14"/>
  <c r="A21" i="14"/>
  <c r="I20" i="14"/>
  <c r="G20" i="14"/>
  <c r="E20" i="14"/>
  <c r="C20" i="14"/>
  <c r="A20" i="14"/>
  <c r="I19" i="14"/>
  <c r="G19" i="14"/>
  <c r="E19" i="14"/>
  <c r="C19" i="14"/>
  <c r="A19" i="14"/>
  <c r="I18" i="14"/>
  <c r="G18" i="14"/>
  <c r="E18" i="14"/>
  <c r="C18" i="14"/>
  <c r="A18" i="14"/>
  <c r="I17" i="14"/>
  <c r="G17" i="14"/>
  <c r="E17" i="14"/>
  <c r="C17" i="14"/>
  <c r="A17" i="14"/>
  <c r="I16" i="14"/>
  <c r="G16" i="14"/>
  <c r="E16" i="14"/>
  <c r="C16" i="14"/>
  <c r="A16" i="14"/>
  <c r="I15" i="14"/>
  <c r="G15" i="14"/>
  <c r="E15" i="14"/>
  <c r="C15" i="14"/>
  <c r="A15" i="14"/>
  <c r="I14" i="14"/>
  <c r="G14" i="14"/>
  <c r="E14" i="14"/>
  <c r="C14" i="14"/>
  <c r="A14" i="14"/>
  <c r="I13" i="14"/>
  <c r="G13" i="14"/>
  <c r="E13" i="14"/>
  <c r="C13" i="14"/>
  <c r="A13" i="14"/>
  <c r="I12" i="14"/>
  <c r="G12" i="14"/>
  <c r="E12" i="14"/>
  <c r="C12" i="14"/>
  <c r="A12" i="14"/>
  <c r="I11" i="14"/>
  <c r="G11" i="14"/>
  <c r="E11" i="14"/>
  <c r="C11" i="14"/>
  <c r="A11" i="14"/>
  <c r="I10" i="14"/>
  <c r="G10" i="14"/>
  <c r="E10" i="14"/>
  <c r="C10" i="14"/>
  <c r="A10" i="14"/>
  <c r="I9" i="14"/>
  <c r="G9" i="14"/>
  <c r="E9" i="14"/>
  <c r="C9" i="14"/>
  <c r="A9" i="14"/>
  <c r="I8" i="14"/>
  <c r="G8" i="14"/>
  <c r="E8" i="14"/>
  <c r="C8" i="14"/>
  <c r="A8" i="14"/>
  <c r="I7" i="14"/>
  <c r="G7" i="14"/>
  <c r="E7" i="14"/>
  <c r="C7" i="14"/>
  <c r="A7" i="14"/>
  <c r="I6" i="14"/>
  <c r="G6" i="14"/>
  <c r="E6" i="14"/>
  <c r="C6" i="14"/>
  <c r="A6" i="14"/>
  <c r="I5" i="14"/>
  <c r="G5" i="14"/>
  <c r="H2" i="14" s="1" a="1"/>
  <c r="H2" i="14" s="1"/>
  <c r="E5" i="14"/>
  <c r="C5" i="14"/>
  <c r="A5" i="14"/>
  <c r="I4" i="14"/>
  <c r="J50" i="14" s="1" a="1"/>
  <c r="J50" i="14" s="1"/>
  <c r="G4" i="14"/>
  <c r="H6" i="14" s="1" a="1"/>
  <c r="H6" i="14" s="1"/>
  <c r="E4" i="14"/>
  <c r="C4" i="14"/>
  <c r="A4" i="14"/>
  <c r="B50" i="14" s="1" a="1"/>
  <c r="B50" i="14" s="1"/>
  <c r="I3" i="14"/>
  <c r="J5" i="14" s="1" a="1"/>
  <c r="J5" i="14" s="1"/>
  <c r="H3" i="14" a="1"/>
  <c r="H3" i="14" s="1"/>
  <c r="G3" i="14"/>
  <c r="H50" i="14" s="1" a="1"/>
  <c r="H50" i="14" s="1"/>
  <c r="E3" i="14"/>
  <c r="C3" i="14"/>
  <c r="A3" i="14"/>
  <c r="B5" i="14" s="1" a="1"/>
  <c r="B5" i="14" s="1"/>
  <c r="J2" i="14" a="1"/>
  <c r="J2" i="14" s="1"/>
  <c r="I2" i="14"/>
  <c r="J17" i="14" s="1" a="1"/>
  <c r="J17" i="14" s="1"/>
  <c r="G2" i="14"/>
  <c r="E2" i="14"/>
  <c r="C2" i="14"/>
  <c r="B2" i="14" a="1"/>
  <c r="B2" i="14" s="1"/>
  <c r="A2" i="14"/>
  <c r="B17" i="14" s="1" a="1"/>
  <c r="B17" i="14" s="1"/>
  <c r="A11" i="13"/>
  <c r="A10" i="13"/>
  <c r="A9" i="13"/>
  <c r="A8" i="13"/>
  <c r="A7" i="13"/>
  <c r="A6" i="13"/>
  <c r="A5" i="13"/>
  <c r="A4" i="13"/>
  <c r="A3" i="13"/>
  <c r="M2" i="4" s="1"/>
  <c r="M4" i="4" s="1"/>
  <c r="A2" i="13"/>
  <c r="A37" i="12"/>
  <c r="A36" i="12"/>
  <c r="A35" i="12"/>
  <c r="A34" i="12"/>
  <c r="A33" i="12"/>
  <c r="A32" i="12"/>
  <c r="A31" i="12"/>
  <c r="A30" i="12"/>
  <c r="A29"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J342" i="11"/>
  <c r="I342" i="11" s="1"/>
  <c r="G342" i="11"/>
  <c r="F342" i="11"/>
  <c r="A342" i="11"/>
  <c r="J341" i="11"/>
  <c r="I341" i="11"/>
  <c r="G341" i="11"/>
  <c r="F341" i="11"/>
  <c r="A341" i="11"/>
  <c r="J340" i="11"/>
  <c r="I340" i="11"/>
  <c r="G340" i="11"/>
  <c r="F340" i="11" s="1"/>
  <c r="A340" i="11"/>
  <c r="J339" i="11"/>
  <c r="I339" i="11"/>
  <c r="G339" i="11"/>
  <c r="F339" i="11"/>
  <c r="A339" i="11"/>
  <c r="J338" i="11"/>
  <c r="I338" i="11" s="1"/>
  <c r="G338" i="11"/>
  <c r="F338" i="11" s="1"/>
  <c r="A338" i="11"/>
  <c r="J337" i="11"/>
  <c r="I337" i="11"/>
  <c r="G337" i="11"/>
  <c r="F337" i="11"/>
  <c r="A337" i="11"/>
  <c r="J336" i="11"/>
  <c r="I336" i="11" s="1"/>
  <c r="G336" i="11"/>
  <c r="F336" i="11" s="1"/>
  <c r="A336" i="11"/>
  <c r="J335" i="11"/>
  <c r="I335" i="11" s="1"/>
  <c r="G335" i="11"/>
  <c r="F335" i="11"/>
  <c r="A335" i="11"/>
  <c r="J334" i="11"/>
  <c r="I334" i="11" s="1"/>
  <c r="G334" i="11"/>
  <c r="F334" i="11"/>
  <c r="A334" i="11"/>
  <c r="J333" i="11"/>
  <c r="I333" i="11"/>
  <c r="G333" i="11"/>
  <c r="F333" i="11"/>
  <c r="A333" i="11"/>
  <c r="J332" i="11"/>
  <c r="I332" i="11"/>
  <c r="G332" i="11"/>
  <c r="F332" i="11" s="1"/>
  <c r="A332" i="11"/>
  <c r="J331" i="11"/>
  <c r="I331" i="11"/>
  <c r="G331" i="11"/>
  <c r="F331" i="11"/>
  <c r="A331" i="11"/>
  <c r="J330" i="11"/>
  <c r="I330" i="11" s="1"/>
  <c r="G330" i="11"/>
  <c r="F330" i="11" s="1"/>
  <c r="A330" i="11"/>
  <c r="J329" i="11"/>
  <c r="I329" i="11"/>
  <c r="G329" i="11"/>
  <c r="F329" i="11"/>
  <c r="A329" i="11"/>
  <c r="J328" i="11"/>
  <c r="I328" i="11" s="1"/>
  <c r="G328" i="11"/>
  <c r="F328" i="11" s="1"/>
  <c r="A328" i="11"/>
  <c r="J327" i="11"/>
  <c r="I327" i="11" s="1"/>
  <c r="G327" i="11"/>
  <c r="F327" i="11"/>
  <c r="A327" i="11"/>
  <c r="J326" i="11"/>
  <c r="I326" i="11" s="1"/>
  <c r="G326" i="11"/>
  <c r="F326" i="11"/>
  <c r="A326" i="11"/>
  <c r="J325" i="11"/>
  <c r="I325" i="11"/>
  <c r="G325" i="11"/>
  <c r="F325" i="11" s="1"/>
  <c r="A325" i="11"/>
  <c r="J324" i="11"/>
  <c r="I324" i="11"/>
  <c r="G324" i="11"/>
  <c r="A324" i="11"/>
  <c r="J323" i="11"/>
  <c r="I323" i="11"/>
  <c r="G323" i="11"/>
  <c r="F323" i="11"/>
  <c r="A323" i="11"/>
  <c r="A322" i="11"/>
  <c r="J321" i="11"/>
  <c r="I321" i="11"/>
  <c r="G321" i="11"/>
  <c r="F321" i="11"/>
  <c r="A321" i="11"/>
  <c r="A320" i="11"/>
  <c r="I319" i="11"/>
  <c r="F319" i="11"/>
  <c r="A319" i="11"/>
  <c r="I318" i="11"/>
  <c r="F318" i="11"/>
  <c r="A318" i="11"/>
  <c r="I317" i="11"/>
  <c r="F317" i="11"/>
  <c r="A317" i="11"/>
  <c r="I316" i="11"/>
  <c r="F316" i="11"/>
  <c r="A316" i="11"/>
  <c r="J315" i="11"/>
  <c r="I315" i="11"/>
  <c r="G315" i="11"/>
  <c r="F315" i="11"/>
  <c r="A315" i="11"/>
  <c r="I314" i="11"/>
  <c r="F314" i="11"/>
  <c r="A314" i="11"/>
  <c r="I313" i="11"/>
  <c r="F313" i="11"/>
  <c r="A313" i="11"/>
  <c r="A312" i="11"/>
  <c r="A311" i="11"/>
  <c r="A310" i="11"/>
  <c r="I309" i="11"/>
  <c r="F309" i="11"/>
  <c r="A309" i="11"/>
  <c r="A308" i="11"/>
  <c r="I307" i="11"/>
  <c r="F307" i="11"/>
  <c r="A307" i="11"/>
  <c r="I306" i="11"/>
  <c r="F306" i="11"/>
  <c r="A306" i="11"/>
  <c r="I305" i="11"/>
  <c r="F305" i="11"/>
  <c r="A305" i="11"/>
  <c r="J304" i="11"/>
  <c r="G304" i="11"/>
  <c r="A304" i="11"/>
  <c r="A303" i="11"/>
  <c r="J302" i="11"/>
  <c r="I302" i="11" s="1"/>
  <c r="G302" i="11"/>
  <c r="F302" i="11"/>
  <c r="A302" i="11"/>
  <c r="J301" i="11"/>
  <c r="I301" i="11"/>
  <c r="G301" i="11"/>
  <c r="F301" i="11"/>
  <c r="A301" i="11"/>
  <c r="I300" i="11"/>
  <c r="F300" i="11"/>
  <c r="A300" i="11"/>
  <c r="J299" i="11"/>
  <c r="I299" i="11"/>
  <c r="G299" i="11"/>
  <c r="F299" i="11"/>
  <c r="A299" i="11"/>
  <c r="I298" i="11"/>
  <c r="F298" i="11"/>
  <c r="A298" i="11"/>
  <c r="J297" i="11"/>
  <c r="I297" i="11"/>
  <c r="G297" i="11"/>
  <c r="F297" i="11"/>
  <c r="A297" i="11"/>
  <c r="I296" i="11"/>
  <c r="F296" i="11"/>
  <c r="A296" i="11"/>
  <c r="I295" i="11"/>
  <c r="F295" i="11"/>
  <c r="A295" i="11"/>
  <c r="J294" i="11"/>
  <c r="G294" i="11"/>
  <c r="F294" i="11"/>
  <c r="A294" i="11"/>
  <c r="F293" i="11"/>
  <c r="A293" i="11"/>
  <c r="J292" i="11"/>
  <c r="I292" i="11" s="1"/>
  <c r="G292" i="11"/>
  <c r="F292" i="11"/>
  <c r="A292" i="11"/>
  <c r="J291" i="11"/>
  <c r="I291" i="11"/>
  <c r="G291" i="11"/>
  <c r="F291" i="11" s="1"/>
  <c r="A291" i="11"/>
  <c r="I290" i="11"/>
  <c r="A290" i="11"/>
  <c r="I289" i="11"/>
  <c r="F289" i="11"/>
  <c r="A289" i="11"/>
  <c r="I288" i="11"/>
  <c r="F288" i="11"/>
  <c r="A288" i="11"/>
  <c r="I287" i="11"/>
  <c r="F287" i="11"/>
  <c r="A287" i="11"/>
  <c r="I286" i="11"/>
  <c r="F286" i="11"/>
  <c r="A286" i="11"/>
  <c r="I285" i="11"/>
  <c r="F285" i="11"/>
  <c r="A285" i="11"/>
  <c r="J284" i="11"/>
  <c r="G284" i="11"/>
  <c r="F283" i="11" s="1"/>
  <c r="F284" i="11"/>
  <c r="A284" i="11"/>
  <c r="A283" i="11"/>
  <c r="I282" i="11"/>
  <c r="F282" i="11"/>
  <c r="A282" i="11"/>
  <c r="J281" i="11"/>
  <c r="I281" i="11"/>
  <c r="G281" i="11"/>
  <c r="F281" i="11"/>
  <c r="A281" i="11"/>
  <c r="I280" i="11"/>
  <c r="F280" i="11"/>
  <c r="A280" i="11"/>
  <c r="J279" i="11"/>
  <c r="I279" i="11"/>
  <c r="G279" i="11"/>
  <c r="F279" i="11"/>
  <c r="A279" i="11"/>
  <c r="I278" i="11"/>
  <c r="F278" i="11"/>
  <c r="A278" i="11"/>
  <c r="J277" i="11"/>
  <c r="I277" i="11"/>
  <c r="G277" i="11"/>
  <c r="F277" i="11"/>
  <c r="A277" i="11"/>
  <c r="I276" i="11"/>
  <c r="F276" i="11"/>
  <c r="A276" i="11"/>
  <c r="I275" i="11"/>
  <c r="F275" i="11"/>
  <c r="A275" i="11"/>
  <c r="I274" i="11"/>
  <c r="F274" i="11"/>
  <c r="A274" i="11"/>
  <c r="I273" i="11"/>
  <c r="F273" i="11"/>
  <c r="A273" i="11"/>
  <c r="I272" i="11"/>
  <c r="F272" i="11"/>
  <c r="A272" i="11"/>
  <c r="I271" i="11"/>
  <c r="F271" i="11"/>
  <c r="A271" i="11"/>
  <c r="J270" i="11"/>
  <c r="I270" i="11"/>
  <c r="G270" i="11"/>
  <c r="A270" i="11"/>
  <c r="I269" i="11"/>
  <c r="A269" i="11"/>
  <c r="I268" i="11"/>
  <c r="F268" i="11"/>
  <c r="A268" i="11"/>
  <c r="I267" i="11"/>
  <c r="F267" i="11"/>
  <c r="A267" i="11"/>
  <c r="I266" i="11"/>
  <c r="F266" i="11"/>
  <c r="A266" i="11"/>
  <c r="I265" i="11"/>
  <c r="F265" i="11"/>
  <c r="A265" i="11"/>
  <c r="I264" i="11"/>
  <c r="F264" i="11"/>
  <c r="A264" i="11"/>
  <c r="I263" i="11"/>
  <c r="F263" i="11"/>
  <c r="A263" i="11"/>
  <c r="I262" i="11"/>
  <c r="F262" i="11"/>
  <c r="A262" i="11"/>
  <c r="I261" i="11"/>
  <c r="F261" i="11"/>
  <c r="A261" i="11"/>
  <c r="I260" i="11"/>
  <c r="F260" i="11"/>
  <c r="A260" i="11"/>
  <c r="I259" i="11"/>
  <c r="F259" i="11"/>
  <c r="A259" i="11"/>
  <c r="I258" i="11"/>
  <c r="F258" i="11"/>
  <c r="A258" i="11"/>
  <c r="I257" i="11"/>
  <c r="F257" i="11"/>
  <c r="A257" i="11"/>
  <c r="I256" i="11"/>
  <c r="F256" i="11"/>
  <c r="A256" i="11"/>
  <c r="J255" i="11"/>
  <c r="I255" i="11"/>
  <c r="G255" i="11"/>
  <c r="F255" i="11"/>
  <c r="A255" i="11"/>
  <c r="J254" i="11"/>
  <c r="G254" i="11"/>
  <c r="F254" i="11" s="1"/>
  <c r="A254" i="11"/>
  <c r="A253" i="11"/>
  <c r="I252" i="11"/>
  <c r="F252" i="11"/>
  <c r="A252" i="11"/>
  <c r="J251" i="11"/>
  <c r="I251" i="11"/>
  <c r="G251" i="11"/>
  <c r="F251" i="11" s="1"/>
  <c r="A251" i="11"/>
  <c r="I250" i="11"/>
  <c r="F250" i="11"/>
  <c r="A250" i="11"/>
  <c r="J249" i="11"/>
  <c r="I249" i="11"/>
  <c r="G249" i="11"/>
  <c r="A249" i="11"/>
  <c r="I248" i="11"/>
  <c r="A248" i="11"/>
  <c r="I247" i="11"/>
  <c r="F247" i="11"/>
  <c r="A247" i="11"/>
  <c r="I246" i="11"/>
  <c r="A246" i="11"/>
  <c r="J245" i="11"/>
  <c r="I245" i="11"/>
  <c r="G245" i="11"/>
  <c r="F245" i="11" s="1"/>
  <c r="A245" i="11"/>
  <c r="J244" i="11"/>
  <c r="I244" i="11"/>
  <c r="G244" i="11"/>
  <c r="F244" i="11"/>
  <c r="A244" i="11"/>
  <c r="J243" i="11"/>
  <c r="G243" i="11"/>
  <c r="F243" i="11"/>
  <c r="A243" i="11"/>
  <c r="F242" i="11"/>
  <c r="A242" i="11"/>
  <c r="J241" i="11"/>
  <c r="I241" i="11" s="1"/>
  <c r="G241" i="11"/>
  <c r="F241" i="11"/>
  <c r="A241" i="11"/>
  <c r="J240" i="11"/>
  <c r="I240" i="11"/>
  <c r="G240" i="11"/>
  <c r="A240" i="11"/>
  <c r="J239" i="11"/>
  <c r="I239" i="11"/>
  <c r="G239" i="11"/>
  <c r="F239" i="11" s="1"/>
  <c r="A239" i="11"/>
  <c r="I238" i="11"/>
  <c r="A238" i="11"/>
  <c r="I237" i="11"/>
  <c r="F237" i="11"/>
  <c r="A237" i="11"/>
  <c r="J236" i="11"/>
  <c r="I236" i="11"/>
  <c r="G236" i="11"/>
  <c r="F236" i="11"/>
  <c r="A236" i="11"/>
  <c r="J235" i="11"/>
  <c r="I235" i="11"/>
  <c r="G235" i="11"/>
  <c r="F235" i="11" s="1"/>
  <c r="A235" i="11"/>
  <c r="J234" i="11"/>
  <c r="I234" i="11"/>
  <c r="G234" i="11"/>
  <c r="F234" i="11"/>
  <c r="A234" i="11"/>
  <c r="J233" i="11"/>
  <c r="I233" i="11" s="1"/>
  <c r="G233" i="11"/>
  <c r="F233" i="11" s="1"/>
  <c r="A233" i="11"/>
  <c r="J232" i="11"/>
  <c r="I232" i="11"/>
  <c r="G232" i="11"/>
  <c r="F232" i="11"/>
  <c r="A232" i="11"/>
  <c r="J231" i="11"/>
  <c r="I231" i="11" s="1"/>
  <c r="G231" i="11"/>
  <c r="A231" i="11"/>
  <c r="J230" i="11"/>
  <c r="G230" i="11"/>
  <c r="F230" i="11"/>
  <c r="A230" i="11"/>
  <c r="A229" i="11"/>
  <c r="J228" i="11"/>
  <c r="I228" i="11"/>
  <c r="G228" i="11"/>
  <c r="F228" i="11"/>
  <c r="A228" i="11"/>
  <c r="I227" i="11"/>
  <c r="F227" i="11"/>
  <c r="A227" i="11"/>
  <c r="I226" i="11"/>
  <c r="F226" i="11"/>
  <c r="A226" i="11"/>
  <c r="J225" i="11"/>
  <c r="I225" i="11"/>
  <c r="G225" i="11"/>
  <c r="F225" i="11" s="1"/>
  <c r="A225" i="11"/>
  <c r="I224" i="11"/>
  <c r="A224" i="11"/>
  <c r="I223" i="11"/>
  <c r="F223" i="11"/>
  <c r="A223" i="11"/>
  <c r="I222" i="11"/>
  <c r="F222" i="11"/>
  <c r="A222" i="11"/>
  <c r="I221" i="11"/>
  <c r="F221" i="11"/>
  <c r="A221" i="11"/>
  <c r="J220" i="11"/>
  <c r="I220" i="11"/>
  <c r="G220" i="11"/>
  <c r="F220" i="11"/>
  <c r="A220" i="11"/>
  <c r="J219" i="11"/>
  <c r="I219" i="11" s="1"/>
  <c r="G219" i="11"/>
  <c r="F219" i="11" s="1"/>
  <c r="A219" i="11"/>
  <c r="J218" i="11"/>
  <c r="I218" i="11"/>
  <c r="G218" i="11"/>
  <c r="F218" i="11"/>
  <c r="A218" i="11"/>
  <c r="J217" i="11"/>
  <c r="I217" i="11" s="1"/>
  <c r="G217" i="11"/>
  <c r="A217" i="11"/>
  <c r="J216" i="11"/>
  <c r="G216" i="11"/>
  <c r="F216" i="11"/>
  <c r="A216" i="11"/>
  <c r="A215" i="11"/>
  <c r="I214" i="11"/>
  <c r="F214" i="11"/>
  <c r="A214" i="11"/>
  <c r="I213" i="11"/>
  <c r="F213" i="11"/>
  <c r="A213" i="11"/>
  <c r="I212" i="11"/>
  <c r="F212" i="11"/>
  <c r="A212" i="11"/>
  <c r="J211" i="11"/>
  <c r="G211" i="11"/>
  <c r="F211" i="11"/>
  <c r="A211" i="11"/>
  <c r="J210" i="11"/>
  <c r="I210" i="11"/>
  <c r="G210" i="11"/>
  <c r="F210" i="11"/>
  <c r="A210" i="11"/>
  <c r="F209" i="11"/>
  <c r="A209" i="11"/>
  <c r="A208" i="11"/>
  <c r="I207" i="11"/>
  <c r="F207" i="11"/>
  <c r="A207" i="11"/>
  <c r="I206" i="11"/>
  <c r="F206" i="11"/>
  <c r="A206" i="11"/>
  <c r="I205" i="11"/>
  <c r="F205" i="11"/>
  <c r="A205" i="11"/>
  <c r="J204" i="11"/>
  <c r="I204" i="11"/>
  <c r="G204" i="11"/>
  <c r="F204" i="11"/>
  <c r="A204" i="11"/>
  <c r="I203" i="11"/>
  <c r="F203" i="11"/>
  <c r="A203" i="11"/>
  <c r="I202" i="11"/>
  <c r="F202" i="11"/>
  <c r="A202" i="11"/>
  <c r="I201" i="11"/>
  <c r="F201" i="11"/>
  <c r="A201" i="11"/>
  <c r="J200" i="11"/>
  <c r="I200" i="11"/>
  <c r="G200" i="11"/>
  <c r="F200" i="11"/>
  <c r="A200" i="11"/>
  <c r="I199" i="11"/>
  <c r="F199" i="11"/>
  <c r="A199" i="11"/>
  <c r="I198" i="11"/>
  <c r="F198" i="11"/>
  <c r="A198" i="11"/>
  <c r="I197" i="11"/>
  <c r="F197" i="11"/>
  <c r="A197" i="11"/>
  <c r="J196" i="11"/>
  <c r="I196" i="11"/>
  <c r="G196" i="11"/>
  <c r="F196" i="11"/>
  <c r="A196" i="11"/>
  <c r="I195" i="11"/>
  <c r="F195" i="11"/>
  <c r="A195" i="11"/>
  <c r="I194" i="11"/>
  <c r="F194" i="11"/>
  <c r="A194" i="11"/>
  <c r="I193" i="11"/>
  <c r="F193" i="11"/>
  <c r="A193" i="11"/>
  <c r="A192" i="11"/>
  <c r="I191" i="11"/>
  <c r="F191" i="11"/>
  <c r="A191" i="11"/>
  <c r="A190" i="11"/>
  <c r="J189" i="11"/>
  <c r="I189" i="11"/>
  <c r="G189" i="11"/>
  <c r="A189" i="11"/>
  <c r="I188" i="11"/>
  <c r="A188" i="11"/>
  <c r="J187" i="11"/>
  <c r="I187" i="11" s="1"/>
  <c r="G187" i="11"/>
  <c r="F187" i="11" s="1"/>
  <c r="A187" i="11"/>
  <c r="A186" i="11"/>
  <c r="J185" i="11"/>
  <c r="I185" i="11"/>
  <c r="G185" i="11"/>
  <c r="F185" i="11" s="1"/>
  <c r="A185" i="11"/>
  <c r="I184" i="11"/>
  <c r="F184" i="11"/>
  <c r="A184" i="11"/>
  <c r="I183" i="11"/>
  <c r="F183" i="11"/>
  <c r="A183" i="11"/>
  <c r="I182" i="11"/>
  <c r="F182" i="11"/>
  <c r="A182" i="11"/>
  <c r="J181" i="11"/>
  <c r="G181" i="11"/>
  <c r="F181" i="11"/>
  <c r="A181" i="11"/>
  <c r="J180" i="11"/>
  <c r="I180" i="11"/>
  <c r="G180" i="11"/>
  <c r="F180" i="11"/>
  <c r="A180" i="11"/>
  <c r="J179" i="11"/>
  <c r="I179" i="11"/>
  <c r="G179" i="11"/>
  <c r="A179" i="11"/>
  <c r="A178" i="11"/>
  <c r="I177" i="11"/>
  <c r="F177" i="11"/>
  <c r="A177" i="11"/>
  <c r="J176" i="11"/>
  <c r="I176" i="11"/>
  <c r="G176" i="11"/>
  <c r="F176" i="11"/>
  <c r="A176" i="11"/>
  <c r="I175" i="11"/>
  <c r="F175" i="11"/>
  <c r="A175" i="11"/>
  <c r="A174" i="11"/>
  <c r="I173" i="11"/>
  <c r="F173" i="11"/>
  <c r="A173" i="11"/>
  <c r="I172" i="11"/>
  <c r="F172" i="11"/>
  <c r="A172" i="11"/>
  <c r="J171" i="11"/>
  <c r="I171" i="11" s="1"/>
  <c r="G171" i="11"/>
  <c r="F171" i="11"/>
  <c r="A171" i="11"/>
  <c r="J170" i="11"/>
  <c r="I170" i="11"/>
  <c r="G170" i="11"/>
  <c r="F170" i="11" s="1"/>
  <c r="A170" i="11"/>
  <c r="I169" i="11"/>
  <c r="A169" i="11"/>
  <c r="I168" i="11"/>
  <c r="F168" i="11"/>
  <c r="A168" i="11"/>
  <c r="J167" i="11"/>
  <c r="G167" i="11"/>
  <c r="F166" i="11" s="1"/>
  <c r="F167" i="11"/>
  <c r="A167" i="11"/>
  <c r="A166" i="11"/>
  <c r="I165" i="11"/>
  <c r="F165" i="11"/>
  <c r="A165" i="11"/>
  <c r="I164" i="11"/>
  <c r="F164" i="11"/>
  <c r="A164" i="11"/>
  <c r="J163" i="11"/>
  <c r="I163" i="11"/>
  <c r="G163" i="11"/>
  <c r="A163" i="11"/>
  <c r="J162" i="11"/>
  <c r="I162" i="11"/>
  <c r="G162" i="11"/>
  <c r="F162" i="11"/>
  <c r="A162" i="11"/>
  <c r="I161" i="11"/>
  <c r="A161" i="11"/>
  <c r="I160" i="11"/>
  <c r="F160" i="11"/>
  <c r="A160" i="11"/>
  <c r="I159" i="11"/>
  <c r="F159" i="11"/>
  <c r="A159" i="11"/>
  <c r="A158" i="11"/>
  <c r="I157" i="11"/>
  <c r="F157" i="11"/>
  <c r="A157" i="11"/>
  <c r="J156" i="11"/>
  <c r="I156" i="11"/>
  <c r="G156" i="11"/>
  <c r="F156" i="11" s="1"/>
  <c r="A156" i="11"/>
  <c r="I155" i="11"/>
  <c r="A155" i="11"/>
  <c r="J154" i="11"/>
  <c r="I154" i="11"/>
  <c r="G154" i="11"/>
  <c r="A154" i="11"/>
  <c r="J153" i="11"/>
  <c r="I153" i="11" s="1"/>
  <c r="G153" i="11"/>
  <c r="F153" i="11" s="1"/>
  <c r="A153" i="11"/>
  <c r="J152" i="11"/>
  <c r="I152" i="11" s="1"/>
  <c r="G152" i="11"/>
  <c r="F152" i="11"/>
  <c r="A152" i="11"/>
  <c r="J151" i="11"/>
  <c r="G151" i="11"/>
  <c r="F151" i="11"/>
  <c r="A151" i="11"/>
  <c r="O2" i="3" s="1"/>
  <c r="O4" i="3" s="1"/>
  <c r="J150" i="11"/>
  <c r="I150" i="11"/>
  <c r="G150" i="11"/>
  <c r="F150" i="11"/>
  <c r="A150" i="11"/>
  <c r="A149" i="11"/>
  <c r="I148" i="11"/>
  <c r="F148" i="11"/>
  <c r="A148" i="11"/>
  <c r="I147" i="11"/>
  <c r="F147" i="11"/>
  <c r="A147" i="11"/>
  <c r="I146" i="11"/>
  <c r="F146" i="11"/>
  <c r="A146" i="11"/>
  <c r="I145" i="11"/>
  <c r="F145" i="11"/>
  <c r="A145" i="11"/>
  <c r="A144" i="11"/>
  <c r="I143" i="11"/>
  <c r="F143" i="11"/>
  <c r="A143" i="11"/>
  <c r="I142" i="11"/>
  <c r="F142" i="11"/>
  <c r="A142" i="11"/>
  <c r="I141" i="11"/>
  <c r="F141" i="11"/>
  <c r="A141" i="11"/>
  <c r="J140" i="11"/>
  <c r="I140" i="11"/>
  <c r="G140" i="11"/>
  <c r="F140" i="11"/>
  <c r="A140" i="11"/>
  <c r="I139" i="11"/>
  <c r="F139" i="11"/>
  <c r="A139" i="11"/>
  <c r="J138" i="11"/>
  <c r="I138" i="11"/>
  <c r="G138" i="11"/>
  <c r="F138" i="11"/>
  <c r="A138" i="11"/>
  <c r="J137" i="11"/>
  <c r="I137" i="11" s="1"/>
  <c r="G137" i="11"/>
  <c r="A137" i="11"/>
  <c r="J136" i="11"/>
  <c r="I136" i="11"/>
  <c r="G136" i="11"/>
  <c r="F136" i="11"/>
  <c r="A136" i="11"/>
  <c r="I135" i="11"/>
  <c r="A135" i="11"/>
  <c r="I134" i="11"/>
  <c r="F134" i="11"/>
  <c r="A134" i="11"/>
  <c r="I133" i="11"/>
  <c r="F133" i="11"/>
  <c r="A133" i="11"/>
  <c r="I132" i="11"/>
  <c r="F132" i="11"/>
  <c r="A132" i="11"/>
  <c r="I131" i="11"/>
  <c r="F131" i="11"/>
  <c r="A131" i="11"/>
  <c r="I130" i="11"/>
  <c r="F130" i="11"/>
  <c r="A130" i="11"/>
  <c r="J129" i="11"/>
  <c r="I129" i="11" s="1"/>
  <c r="G129" i="11"/>
  <c r="F129" i="11" s="1"/>
  <c r="A129" i="11"/>
  <c r="J128" i="11"/>
  <c r="I128" i="11"/>
  <c r="G128" i="11"/>
  <c r="F128" i="11" s="1"/>
  <c r="A128" i="11"/>
  <c r="J127" i="11"/>
  <c r="I127" i="11"/>
  <c r="G127" i="11"/>
  <c r="A127" i="11"/>
  <c r="J126" i="11"/>
  <c r="I126" i="11"/>
  <c r="G126" i="11"/>
  <c r="F126" i="11"/>
  <c r="A126" i="11"/>
  <c r="I125" i="11"/>
  <c r="A125" i="11"/>
  <c r="I124" i="11"/>
  <c r="F124" i="11"/>
  <c r="A124" i="11"/>
  <c r="I123" i="11"/>
  <c r="F123" i="11"/>
  <c r="A123" i="11"/>
  <c r="I122" i="11"/>
  <c r="F122" i="11"/>
  <c r="A122" i="11"/>
  <c r="J121" i="11"/>
  <c r="G121" i="11"/>
  <c r="A121" i="11"/>
  <c r="A120" i="11"/>
  <c r="J119" i="11"/>
  <c r="I119" i="11" s="1"/>
  <c r="G119" i="11"/>
  <c r="F119" i="11"/>
  <c r="A119" i="11"/>
  <c r="J118" i="11"/>
  <c r="I118" i="11"/>
  <c r="G118" i="11"/>
  <c r="F118" i="11"/>
  <c r="A118" i="11"/>
  <c r="I117" i="11"/>
  <c r="F117" i="11"/>
  <c r="A117" i="11"/>
  <c r="I116" i="11"/>
  <c r="F116" i="11"/>
  <c r="A116" i="11"/>
  <c r="I115" i="11"/>
  <c r="F115" i="11"/>
  <c r="A115" i="11"/>
  <c r="J114" i="11"/>
  <c r="I114" i="11"/>
  <c r="G114" i="11"/>
  <c r="F114" i="11"/>
  <c r="A114" i="11"/>
  <c r="I113" i="11"/>
  <c r="F113" i="11"/>
  <c r="A113" i="11"/>
  <c r="I112" i="11"/>
  <c r="F112" i="11"/>
  <c r="A112" i="11"/>
  <c r="A111" i="11"/>
  <c r="I110" i="11"/>
  <c r="F110" i="11"/>
  <c r="A110" i="11"/>
  <c r="I109" i="11"/>
  <c r="F109" i="11"/>
  <c r="A109" i="11"/>
  <c r="I108" i="11"/>
  <c r="F108" i="11"/>
  <c r="A108" i="11"/>
  <c r="I107" i="11"/>
  <c r="F107" i="11"/>
  <c r="A107" i="11"/>
  <c r="I106" i="11"/>
  <c r="F106" i="11"/>
  <c r="A106" i="11"/>
  <c r="I105" i="11"/>
  <c r="F105" i="11"/>
  <c r="A105" i="11"/>
  <c r="I104" i="11"/>
  <c r="F104" i="11"/>
  <c r="A104" i="11"/>
  <c r="I103" i="11"/>
  <c r="F103" i="11"/>
  <c r="A103" i="11"/>
  <c r="A102" i="11"/>
  <c r="I101" i="11"/>
  <c r="F101" i="11"/>
  <c r="A101" i="11"/>
  <c r="I100" i="11"/>
  <c r="F100" i="11"/>
  <c r="A100" i="11"/>
  <c r="I99" i="11"/>
  <c r="F99" i="11"/>
  <c r="A99" i="11"/>
  <c r="I98" i="11"/>
  <c r="F98" i="11"/>
  <c r="A98" i="11"/>
  <c r="I97" i="11"/>
  <c r="F97" i="11"/>
  <c r="A97" i="11"/>
  <c r="A96" i="11"/>
  <c r="I95" i="11"/>
  <c r="F95" i="11"/>
  <c r="A95" i="11"/>
  <c r="I94" i="11"/>
  <c r="F94" i="11"/>
  <c r="A94" i="11"/>
  <c r="I93" i="11"/>
  <c r="F93" i="11"/>
  <c r="A93" i="11"/>
  <c r="J92" i="11"/>
  <c r="I92" i="11"/>
  <c r="G92" i="11"/>
  <c r="F92" i="11"/>
  <c r="A92" i="11"/>
  <c r="I91" i="11"/>
  <c r="F91" i="11"/>
  <c r="A91" i="11"/>
  <c r="I90" i="11"/>
  <c r="F90" i="11"/>
  <c r="A90" i="11"/>
  <c r="I89" i="11"/>
  <c r="F89" i="11"/>
  <c r="A89" i="11"/>
  <c r="I88" i="11"/>
  <c r="F88" i="11"/>
  <c r="A88" i="11"/>
  <c r="I87" i="11"/>
  <c r="F87" i="11"/>
  <c r="A87" i="11"/>
  <c r="I86" i="11"/>
  <c r="F86" i="11"/>
  <c r="A86" i="11"/>
  <c r="I85" i="11"/>
  <c r="F85" i="11"/>
  <c r="A85" i="11"/>
  <c r="I84" i="11"/>
  <c r="F84" i="11"/>
  <c r="A84" i="11"/>
  <c r="I83" i="11"/>
  <c r="F83" i="11"/>
  <c r="A83" i="11"/>
  <c r="I82" i="11"/>
  <c r="F82" i="11"/>
  <c r="A82" i="11"/>
  <c r="I81" i="11"/>
  <c r="F81" i="11"/>
  <c r="A81" i="11"/>
  <c r="I80" i="11"/>
  <c r="F80" i="11"/>
  <c r="A80" i="11"/>
  <c r="I79" i="11"/>
  <c r="F79" i="11"/>
  <c r="A79" i="11"/>
  <c r="J78" i="11"/>
  <c r="I78" i="11"/>
  <c r="G78" i="11"/>
  <c r="F78" i="11"/>
  <c r="A78" i="11"/>
  <c r="I77" i="11"/>
  <c r="F77" i="11"/>
  <c r="A77" i="11"/>
  <c r="I76" i="11"/>
  <c r="F76" i="11"/>
  <c r="A76" i="11"/>
  <c r="I75" i="11"/>
  <c r="F75" i="11"/>
  <c r="A75" i="11"/>
  <c r="J74" i="11"/>
  <c r="I74" i="11"/>
  <c r="G74" i="11"/>
  <c r="F74" i="11"/>
  <c r="A74" i="11"/>
  <c r="I73" i="11"/>
  <c r="F73" i="11"/>
  <c r="A73" i="11"/>
  <c r="J72" i="11"/>
  <c r="I72" i="11"/>
  <c r="G72" i="11"/>
  <c r="F72" i="11"/>
  <c r="A72" i="11"/>
  <c r="J71" i="11"/>
  <c r="G71" i="11"/>
  <c r="F71" i="11"/>
  <c r="A71" i="11"/>
  <c r="F70" i="11"/>
  <c r="A70" i="11"/>
  <c r="I69" i="11"/>
  <c r="F69" i="11"/>
  <c r="A69" i="11"/>
  <c r="I68" i="11"/>
  <c r="F68" i="11"/>
  <c r="A68" i="11"/>
  <c r="I67" i="11"/>
  <c r="F67" i="11"/>
  <c r="A67" i="11"/>
  <c r="J66" i="11"/>
  <c r="I66" i="11"/>
  <c r="G66" i="11"/>
  <c r="F66" i="11"/>
  <c r="A66" i="11"/>
  <c r="I65" i="11"/>
  <c r="F65" i="11"/>
  <c r="A65" i="11"/>
  <c r="I64" i="11"/>
  <c r="F64" i="11"/>
  <c r="A64" i="11"/>
  <c r="I63" i="11"/>
  <c r="F63" i="11"/>
  <c r="A63" i="11"/>
  <c r="I62" i="11"/>
  <c r="F62" i="11"/>
  <c r="A62" i="11"/>
  <c r="A61" i="11"/>
  <c r="I60" i="11"/>
  <c r="F60" i="11"/>
  <c r="A60" i="11"/>
  <c r="J59" i="11"/>
  <c r="I59" i="11" s="1"/>
  <c r="G59" i="11"/>
  <c r="A59" i="11"/>
  <c r="J58" i="11"/>
  <c r="G58" i="11"/>
  <c r="F58" i="11"/>
  <c r="A58" i="11"/>
  <c r="A57" i="11"/>
  <c r="I56" i="11"/>
  <c r="F56" i="11"/>
  <c r="A56" i="11"/>
  <c r="J55" i="11"/>
  <c r="I55" i="11"/>
  <c r="G55" i="11"/>
  <c r="A55" i="11"/>
  <c r="I54" i="11"/>
  <c r="A54" i="11"/>
  <c r="I53" i="11"/>
  <c r="F53" i="11"/>
  <c r="A53" i="11"/>
  <c r="I52" i="11"/>
  <c r="F52" i="11"/>
  <c r="A52" i="11"/>
  <c r="I51" i="11"/>
  <c r="F51" i="11"/>
  <c r="A51" i="11"/>
  <c r="J50" i="11"/>
  <c r="I50" i="11"/>
  <c r="G50" i="11"/>
  <c r="F50" i="11"/>
  <c r="A50" i="11"/>
  <c r="J49" i="11"/>
  <c r="G49" i="11"/>
  <c r="A49" i="11"/>
  <c r="A48" i="11"/>
  <c r="I47" i="11"/>
  <c r="F47" i="11"/>
  <c r="A47" i="11"/>
  <c r="I46" i="11"/>
  <c r="F46" i="11"/>
  <c r="A46" i="11"/>
  <c r="J45" i="11"/>
  <c r="I45" i="11"/>
  <c r="G45" i="11"/>
  <c r="F45" i="11" s="1"/>
  <c r="A45" i="11"/>
  <c r="I44" i="11"/>
  <c r="F44" i="11"/>
  <c r="A44" i="11"/>
  <c r="I43" i="11"/>
  <c r="F43" i="11"/>
  <c r="A43" i="11"/>
  <c r="I42" i="11"/>
  <c r="F42" i="11"/>
  <c r="A42" i="11"/>
  <c r="I41" i="11"/>
  <c r="F41" i="11"/>
  <c r="A41" i="11"/>
  <c r="A40" i="11"/>
  <c r="I39" i="11"/>
  <c r="F39" i="11"/>
  <c r="A39" i="11"/>
  <c r="I38" i="11"/>
  <c r="F38" i="11"/>
  <c r="A38" i="11"/>
  <c r="J37" i="11"/>
  <c r="I37" i="11"/>
  <c r="G37" i="11"/>
  <c r="F37" i="11" s="1"/>
  <c r="A37" i="11"/>
  <c r="J36" i="11"/>
  <c r="I36" i="11"/>
  <c r="G36" i="11"/>
  <c r="F36" i="11"/>
  <c r="A36" i="11"/>
  <c r="J35" i="11"/>
  <c r="I35" i="11" s="1"/>
  <c r="G35" i="11"/>
  <c r="A35" i="11"/>
  <c r="J34" i="11"/>
  <c r="I34" i="11"/>
  <c r="G34" i="11"/>
  <c r="F34" i="11"/>
  <c r="A34" i="11"/>
  <c r="I33" i="11"/>
  <c r="A33" i="11"/>
  <c r="I32" i="11"/>
  <c r="F32" i="11"/>
  <c r="A32" i="11"/>
  <c r="J31" i="11"/>
  <c r="G31" i="11"/>
  <c r="F30" i="11" s="1"/>
  <c r="F31" i="11"/>
  <c r="A31" i="11"/>
  <c r="A30" i="11"/>
  <c r="J29" i="11"/>
  <c r="G29" i="11"/>
  <c r="F29" i="11"/>
  <c r="A29" i="11"/>
  <c r="J28" i="11"/>
  <c r="I28" i="11"/>
  <c r="G28" i="11"/>
  <c r="F28" i="11"/>
  <c r="A28" i="11"/>
  <c r="F27" i="11"/>
  <c r="A27" i="11"/>
  <c r="J26" i="11"/>
  <c r="I26" i="11"/>
  <c r="G26" i="11"/>
  <c r="F26" i="11"/>
  <c r="A26" i="11"/>
  <c r="J25" i="11"/>
  <c r="I25" i="11"/>
  <c r="G25" i="11"/>
  <c r="F25" i="11" s="1"/>
  <c r="A25" i="11"/>
  <c r="J24" i="11"/>
  <c r="I22" i="11" s="1"/>
  <c r="I24" i="11"/>
  <c r="G24" i="11"/>
  <c r="F24" i="11"/>
  <c r="A24" i="11"/>
  <c r="A23" i="11"/>
  <c r="F22" i="11"/>
  <c r="A22" i="11"/>
  <c r="J21" i="11"/>
  <c r="G21" i="11"/>
  <c r="F20" i="11" s="1"/>
  <c r="F21" i="11"/>
  <c r="A21" i="11"/>
  <c r="A20" i="11"/>
  <c r="J19" i="11"/>
  <c r="G19" i="11"/>
  <c r="F19" i="11" s="1"/>
  <c r="A19" i="11"/>
  <c r="F18" i="11"/>
  <c r="A18" i="11"/>
  <c r="J17" i="11"/>
  <c r="G17" i="11"/>
  <c r="F16" i="11" s="1"/>
  <c r="F17" i="11"/>
  <c r="A17" i="11"/>
  <c r="A16" i="11"/>
  <c r="J15" i="11"/>
  <c r="G15" i="11"/>
  <c r="A15" i="11"/>
  <c r="A14" i="11"/>
  <c r="J13" i="11"/>
  <c r="G13" i="11"/>
  <c r="F12" i="11" s="1"/>
  <c r="F13" i="11"/>
  <c r="A13" i="11"/>
  <c r="A12" i="11"/>
  <c r="I11" i="11"/>
  <c r="F11" i="11"/>
  <c r="A11" i="11"/>
  <c r="J10" i="11"/>
  <c r="I10" i="11"/>
  <c r="G10" i="11"/>
  <c r="F10" i="11"/>
  <c r="A10" i="11"/>
  <c r="I9" i="11"/>
  <c r="F9" i="11"/>
  <c r="A9" i="11"/>
  <c r="J8" i="11"/>
  <c r="I8" i="11"/>
  <c r="G8" i="11"/>
  <c r="F8" i="11"/>
  <c r="A8" i="11"/>
  <c r="I7" i="11"/>
  <c r="F7" i="11"/>
  <c r="A7" i="11"/>
  <c r="J6" i="11"/>
  <c r="I6" i="11"/>
  <c r="G6" i="11"/>
  <c r="F6" i="11"/>
  <c r="A6" i="11"/>
  <c r="I5" i="11"/>
  <c r="F5" i="11"/>
  <c r="A5" i="11"/>
  <c r="J4" i="11"/>
  <c r="I2" i="11" s="1"/>
  <c r="I4" i="11"/>
  <c r="G4" i="11"/>
  <c r="F4" i="11"/>
  <c r="A4" i="11"/>
  <c r="A3" i="11"/>
  <c r="F2" i="11"/>
  <c r="A2" i="11"/>
  <c r="A342" i="10"/>
  <c r="A341" i="10"/>
  <c r="A340" i="10"/>
  <c r="A339" i="10"/>
  <c r="A338" i="10"/>
  <c r="A337" i="10"/>
  <c r="A336" i="10"/>
  <c r="A335" i="10"/>
  <c r="A334" i="10"/>
  <c r="A333" i="10"/>
  <c r="A332" i="10"/>
  <c r="A331" i="10"/>
  <c r="A330" i="10"/>
  <c r="A329" i="10"/>
  <c r="A328" i="10"/>
  <c r="A327" i="10"/>
  <c r="A326" i="10"/>
  <c r="A325" i="10"/>
  <c r="A324" i="10"/>
  <c r="H323" i="10"/>
  <c r="F323" i="10"/>
  <c r="E323" i="10"/>
  <c r="C323" i="10"/>
  <c r="A323" i="10"/>
  <c r="H322" i="10"/>
  <c r="F322" i="10"/>
  <c r="C322" i="10"/>
  <c r="A322" i="10"/>
  <c r="E321" i="10"/>
  <c r="C321" i="10"/>
  <c r="A321" i="10"/>
  <c r="E320" i="10"/>
  <c r="C320" i="10"/>
  <c r="A320" i="10" s="1"/>
  <c r="E319" i="10"/>
  <c r="C319" i="10"/>
  <c r="A319" i="10" s="1"/>
  <c r="E318" i="10"/>
  <c r="C318" i="10"/>
  <c r="A318" i="10" s="1"/>
  <c r="E317" i="10"/>
  <c r="C317" i="10"/>
  <c r="A317" i="10"/>
  <c r="H316" i="10"/>
  <c r="F316" i="10"/>
  <c r="E316" i="10"/>
  <c r="C316" i="10"/>
  <c r="A316" i="10"/>
  <c r="E315" i="10"/>
  <c r="C315" i="10"/>
  <c r="A315" i="10"/>
  <c r="E314" i="10"/>
  <c r="C314" i="10"/>
  <c r="A314" i="10" s="1"/>
  <c r="H313" i="10"/>
  <c r="F313" i="10"/>
  <c r="E313" i="10"/>
  <c r="A313" i="10" s="1"/>
  <c r="C313" i="10"/>
  <c r="H312" i="10"/>
  <c r="F312" i="10"/>
  <c r="E312" i="10"/>
  <c r="C312" i="10"/>
  <c r="A312" i="10"/>
  <c r="H311" i="10"/>
  <c r="F311" i="10"/>
  <c r="E311" i="10"/>
  <c r="C311" i="10"/>
  <c r="A311" i="10"/>
  <c r="E310" i="10"/>
  <c r="C310" i="10"/>
  <c r="A310" i="10"/>
  <c r="H309" i="10"/>
  <c r="F309" i="10"/>
  <c r="E309" i="10"/>
  <c r="C309" i="10"/>
  <c r="A309" i="10"/>
  <c r="E308" i="10"/>
  <c r="C308" i="10"/>
  <c r="A308" i="10"/>
  <c r="E307" i="10"/>
  <c r="C307" i="10"/>
  <c r="A307" i="10"/>
  <c r="E306" i="10"/>
  <c r="C306" i="10"/>
  <c r="A306" i="10" s="1"/>
  <c r="E305" i="10"/>
  <c r="C305" i="10"/>
  <c r="A305" i="10"/>
  <c r="E304" i="10"/>
  <c r="C304" i="10"/>
  <c r="A304" i="10"/>
  <c r="E303" i="10"/>
  <c r="A303" i="10" s="1"/>
  <c r="C303" i="10"/>
  <c r="E302" i="10"/>
  <c r="A302" i="10" s="1"/>
  <c r="C302" i="10"/>
  <c r="E301" i="10"/>
  <c r="C301" i="10"/>
  <c r="A301" i="10"/>
  <c r="E300" i="10"/>
  <c r="C300" i="10"/>
  <c r="A300" i="10"/>
  <c r="E299" i="10"/>
  <c r="C299" i="10"/>
  <c r="A299" i="10"/>
  <c r="E298" i="10"/>
  <c r="A298" i="10" s="1"/>
  <c r="C298" i="10"/>
  <c r="E297" i="10"/>
  <c r="C297" i="10"/>
  <c r="A297" i="10" s="1"/>
  <c r="E296" i="10"/>
  <c r="C296" i="10"/>
  <c r="A296" i="10" s="1"/>
  <c r="E295" i="10"/>
  <c r="C295" i="10"/>
  <c r="A295" i="10"/>
  <c r="E294" i="10"/>
  <c r="C294" i="10"/>
  <c r="A294" i="10" s="1"/>
  <c r="E293" i="10"/>
  <c r="C293" i="10"/>
  <c r="A293" i="10"/>
  <c r="E292" i="10"/>
  <c r="C292" i="10"/>
  <c r="A292" i="10"/>
  <c r="E291" i="10"/>
  <c r="C291" i="10"/>
  <c r="A291" i="10"/>
  <c r="E290" i="10"/>
  <c r="C290" i="10"/>
  <c r="A290" i="10" s="1"/>
  <c r="E289" i="10"/>
  <c r="C289" i="10"/>
  <c r="A289" i="10"/>
  <c r="E288" i="10"/>
  <c r="C288" i="10"/>
  <c r="A288" i="10"/>
  <c r="E287" i="10"/>
  <c r="C287" i="10"/>
  <c r="A287" i="10"/>
  <c r="H286" i="10"/>
  <c r="F286" i="10"/>
  <c r="E286" i="10"/>
  <c r="C286" i="10"/>
  <c r="A286" i="10"/>
  <c r="E285" i="10"/>
  <c r="C285" i="10"/>
  <c r="A285" i="10"/>
  <c r="E284" i="10"/>
  <c r="C284" i="10"/>
  <c r="A284" i="10" s="1"/>
  <c r="H283" i="10"/>
  <c r="F283" i="10"/>
  <c r="E283" i="10"/>
  <c r="C283" i="10"/>
  <c r="A283" i="10"/>
  <c r="E282" i="10"/>
  <c r="C282" i="10"/>
  <c r="A282" i="10"/>
  <c r="H281" i="10"/>
  <c r="F281" i="10"/>
  <c r="E281" i="10"/>
  <c r="C281" i="10"/>
  <c r="A281" i="10"/>
  <c r="E280" i="10"/>
  <c r="C280" i="10"/>
  <c r="A280" i="10"/>
  <c r="H279" i="10"/>
  <c r="F279" i="10"/>
  <c r="E279" i="10"/>
  <c r="C279" i="10"/>
  <c r="A279" i="10"/>
  <c r="E278" i="10"/>
  <c r="C278" i="10"/>
  <c r="A278" i="10"/>
  <c r="E277" i="10"/>
  <c r="C277" i="10"/>
  <c r="A277" i="10"/>
  <c r="E276" i="10"/>
  <c r="C276" i="10"/>
  <c r="A276" i="10" s="1"/>
  <c r="E275" i="10"/>
  <c r="C275" i="10"/>
  <c r="A275" i="10"/>
  <c r="E274" i="10"/>
  <c r="C274" i="10"/>
  <c r="A274" i="10"/>
  <c r="E273" i="10"/>
  <c r="C273" i="10"/>
  <c r="A273" i="10"/>
  <c r="H272" i="10"/>
  <c r="F272" i="10"/>
  <c r="E272" i="10"/>
  <c r="C272" i="10"/>
  <c r="A272" i="10"/>
  <c r="E271" i="10"/>
  <c r="C271" i="10"/>
  <c r="A271" i="10"/>
  <c r="E270" i="10"/>
  <c r="C270" i="10"/>
  <c r="A270" i="10" s="1"/>
  <c r="E269" i="10"/>
  <c r="C269" i="10"/>
  <c r="A269" i="10"/>
  <c r="E268" i="10"/>
  <c r="C268" i="10"/>
  <c r="A268" i="10"/>
  <c r="E267" i="10"/>
  <c r="C267" i="10"/>
  <c r="A267" i="10"/>
  <c r="E266" i="10"/>
  <c r="C266" i="10"/>
  <c r="A266" i="10" s="1"/>
  <c r="E265" i="10"/>
  <c r="C265" i="10"/>
  <c r="A265" i="10"/>
  <c r="E264" i="10"/>
  <c r="C264" i="10"/>
  <c r="A264" i="10"/>
  <c r="E263" i="10"/>
  <c r="C263" i="10"/>
  <c r="A263" i="10"/>
  <c r="E262" i="10"/>
  <c r="C262" i="10"/>
  <c r="A262" i="10" s="1"/>
  <c r="E261" i="10"/>
  <c r="C261" i="10"/>
  <c r="A261" i="10" s="1"/>
  <c r="E260" i="10"/>
  <c r="C260" i="10"/>
  <c r="A260" i="10"/>
  <c r="E259" i="10"/>
  <c r="C259" i="10"/>
  <c r="A259" i="10"/>
  <c r="E258" i="10"/>
  <c r="C258" i="10"/>
  <c r="A258" i="10" s="1"/>
  <c r="E257" i="10"/>
  <c r="C257" i="10"/>
  <c r="A257" i="10"/>
  <c r="E256" i="10"/>
  <c r="C256" i="10"/>
  <c r="A256" i="10"/>
  <c r="E255" i="10"/>
  <c r="C255" i="10"/>
  <c r="A255" i="10"/>
  <c r="E254" i="10"/>
  <c r="C254" i="10"/>
  <c r="A254" i="10" s="1"/>
  <c r="E253" i="10"/>
  <c r="C253" i="10"/>
  <c r="A253" i="10"/>
  <c r="E252" i="10"/>
  <c r="C252" i="10"/>
  <c r="A252" i="10"/>
  <c r="H251" i="10"/>
  <c r="F251" i="10"/>
  <c r="E251" i="10"/>
  <c r="C251" i="10"/>
  <c r="A251" i="10"/>
  <c r="E250" i="10"/>
  <c r="C250" i="10"/>
  <c r="A250" i="10"/>
  <c r="E249" i="10"/>
  <c r="C249" i="10"/>
  <c r="A249" i="10"/>
  <c r="H248" i="10"/>
  <c r="F248" i="10"/>
  <c r="E248" i="10"/>
  <c r="C248" i="10"/>
  <c r="A248" i="10"/>
  <c r="E247" i="10"/>
  <c r="A247" i="10" s="1"/>
  <c r="C247" i="10"/>
  <c r="E246" i="10"/>
  <c r="A246" i="10" s="1"/>
  <c r="C246" i="10"/>
  <c r="H245" i="10"/>
  <c r="F245" i="10"/>
  <c r="E245" i="10"/>
  <c r="A245" i="10" s="1"/>
  <c r="C245" i="10"/>
  <c r="E244" i="10"/>
  <c r="C244" i="10"/>
  <c r="A244" i="10" s="1"/>
  <c r="E243" i="10"/>
  <c r="C243" i="10"/>
  <c r="A243" i="10"/>
  <c r="E242" i="10"/>
  <c r="C242" i="10"/>
  <c r="A242" i="10"/>
  <c r="E241" i="10"/>
  <c r="A241" i="10" s="1"/>
  <c r="C241" i="10"/>
  <c r="E240" i="10"/>
  <c r="C240" i="10"/>
  <c r="A240" i="10" s="1"/>
  <c r="E239" i="10"/>
  <c r="C239" i="10"/>
  <c r="A239" i="10" s="1"/>
  <c r="E238" i="10"/>
  <c r="C238" i="10"/>
  <c r="A238" i="10"/>
  <c r="E237" i="10"/>
  <c r="A237" i="10" s="1"/>
  <c r="C237" i="10"/>
  <c r="E236" i="10"/>
  <c r="A236" i="10" s="1"/>
  <c r="C236" i="10"/>
  <c r="E235" i="10"/>
  <c r="C235" i="10"/>
  <c r="A235" i="10"/>
  <c r="E234" i="10"/>
  <c r="C234" i="10"/>
  <c r="A234" i="10"/>
  <c r="E233" i="10"/>
  <c r="A233" i="10" s="1"/>
  <c r="C233" i="10"/>
  <c r="E232" i="10"/>
  <c r="A232" i="10" s="1"/>
  <c r="C232" i="10"/>
  <c r="E231" i="10"/>
  <c r="C231" i="10"/>
  <c r="A231" i="10"/>
  <c r="E230" i="10"/>
  <c r="C230" i="10"/>
  <c r="A230" i="10"/>
  <c r="H229" i="10"/>
  <c r="F229" i="10"/>
  <c r="E229" i="10"/>
  <c r="C229" i="10"/>
  <c r="A229" i="10"/>
  <c r="E228" i="10"/>
  <c r="C228" i="10"/>
  <c r="A228" i="10"/>
  <c r="E227" i="10"/>
  <c r="C227" i="10"/>
  <c r="A227" i="10"/>
  <c r="E226" i="10"/>
  <c r="A226" i="10" s="1"/>
  <c r="C226" i="10"/>
  <c r="E225" i="10"/>
  <c r="C225" i="10"/>
  <c r="A225" i="10" s="1"/>
  <c r="E224" i="10"/>
  <c r="C224" i="10"/>
  <c r="A224" i="10"/>
  <c r="E223" i="10"/>
  <c r="C223" i="10"/>
  <c r="A223" i="10"/>
  <c r="E222" i="10"/>
  <c r="C222" i="10"/>
  <c r="A222" i="10" s="1"/>
  <c r="E221" i="10"/>
  <c r="C221" i="10"/>
  <c r="A221" i="10"/>
  <c r="E220" i="10"/>
  <c r="C220" i="10"/>
  <c r="A220" i="10"/>
  <c r="E219" i="10"/>
  <c r="A219" i="10" s="1"/>
  <c r="C219" i="10"/>
  <c r="E218" i="10"/>
  <c r="A218" i="10" s="1"/>
  <c r="C218" i="10"/>
  <c r="E217" i="10"/>
  <c r="C217" i="10"/>
  <c r="A217" i="10"/>
  <c r="E216" i="10"/>
  <c r="C216" i="10"/>
  <c r="A216" i="10"/>
  <c r="E215" i="10"/>
  <c r="C215" i="10"/>
  <c r="A215" i="10"/>
  <c r="E214" i="10"/>
  <c r="C214" i="10"/>
  <c r="A214" i="10" s="1"/>
  <c r="E213" i="10"/>
  <c r="C213" i="10"/>
  <c r="A213" i="10" s="1"/>
  <c r="E212" i="10"/>
  <c r="C212" i="10"/>
  <c r="A212" i="10"/>
  <c r="E211" i="10"/>
  <c r="A211" i="10" s="1"/>
  <c r="C211" i="10"/>
  <c r="E210" i="10"/>
  <c r="C210" i="10"/>
  <c r="A210" i="10" s="1"/>
  <c r="H209" i="10"/>
  <c r="F209" i="10"/>
  <c r="E209" i="10"/>
  <c r="A209" i="10" s="1"/>
  <c r="C209" i="10"/>
  <c r="E208" i="10"/>
  <c r="C208" i="10"/>
  <c r="A208" i="10" s="1"/>
  <c r="E207" i="10"/>
  <c r="C207" i="10"/>
  <c r="A207" i="10" s="1"/>
  <c r="E206" i="10"/>
  <c r="C206" i="10"/>
  <c r="A206" i="10"/>
  <c r="H205" i="10"/>
  <c r="F205" i="10"/>
  <c r="E205" i="10"/>
  <c r="C205" i="10"/>
  <c r="A205" i="10"/>
  <c r="E204" i="10"/>
  <c r="C204" i="10"/>
  <c r="A204" i="10"/>
  <c r="E203" i="10"/>
  <c r="C203" i="10"/>
  <c r="A203" i="10"/>
  <c r="E202" i="10"/>
  <c r="C202" i="10"/>
  <c r="A202" i="10" s="1"/>
  <c r="E201" i="10"/>
  <c r="C201" i="10"/>
  <c r="A201" i="10"/>
  <c r="E200" i="10"/>
  <c r="C200" i="10"/>
  <c r="A200" i="10"/>
  <c r="E199" i="10"/>
  <c r="C199" i="10"/>
  <c r="A199" i="10"/>
  <c r="E198" i="10"/>
  <c r="C198" i="10"/>
  <c r="A198" i="10" s="1"/>
  <c r="H197" i="10"/>
  <c r="F197" i="10"/>
  <c r="E197" i="10"/>
  <c r="A197" i="10" s="1"/>
  <c r="C197" i="10"/>
  <c r="E196" i="10"/>
  <c r="C196" i="10"/>
  <c r="A196" i="10" s="1"/>
  <c r="E195" i="10"/>
  <c r="C195" i="10"/>
  <c r="A195" i="10" s="1"/>
  <c r="E194" i="10"/>
  <c r="C194" i="10"/>
  <c r="A194" i="10"/>
  <c r="F193" i="10"/>
  <c r="E193" i="10"/>
  <c r="C193" i="10"/>
  <c r="A193" i="10"/>
  <c r="E192" i="10"/>
  <c r="C192" i="10"/>
  <c r="A192" i="10"/>
  <c r="H191" i="10"/>
  <c r="F191" i="10"/>
  <c r="E191" i="10"/>
  <c r="C191" i="10"/>
  <c r="A191" i="10"/>
  <c r="E190" i="10"/>
  <c r="A190" i="10" s="1"/>
  <c r="C190" i="10"/>
  <c r="E189" i="10"/>
  <c r="A189" i="10" s="1"/>
  <c r="C189" i="10"/>
  <c r="E188" i="10"/>
  <c r="C188" i="10"/>
  <c r="A188" i="10"/>
  <c r="E187" i="10"/>
  <c r="C187" i="10"/>
  <c r="A187" i="10"/>
  <c r="E186" i="10"/>
  <c r="C186" i="10"/>
  <c r="A186" i="10"/>
  <c r="E185" i="10"/>
  <c r="A185" i="10" s="1"/>
  <c r="C185" i="10"/>
  <c r="E184" i="10"/>
  <c r="C184" i="10"/>
  <c r="A184" i="10" s="1"/>
  <c r="E183" i="10"/>
  <c r="C183" i="10"/>
  <c r="A183" i="10"/>
  <c r="E182" i="10"/>
  <c r="C182" i="10"/>
  <c r="A182" i="10"/>
  <c r="H181" i="10"/>
  <c r="F181" i="10"/>
  <c r="E181" i="10"/>
  <c r="C181" i="10"/>
  <c r="A181" i="10"/>
  <c r="H180" i="10"/>
  <c r="F180" i="10"/>
  <c r="E180" i="10"/>
  <c r="C180" i="10"/>
  <c r="A180" i="10"/>
  <c r="H179" i="10"/>
  <c r="F179" i="10"/>
  <c r="E179" i="10"/>
  <c r="A179" i="10" s="1"/>
  <c r="C179" i="10"/>
  <c r="E178" i="10"/>
  <c r="C178" i="10"/>
  <c r="A178" i="10" s="1"/>
  <c r="E177" i="10"/>
  <c r="C177" i="10"/>
  <c r="A177" i="10"/>
  <c r="H176" i="10"/>
  <c r="F176" i="10"/>
  <c r="E176" i="10"/>
  <c r="C176" i="10"/>
  <c r="A176" i="10"/>
  <c r="E175" i="10"/>
  <c r="C175" i="10"/>
  <c r="A175" i="10"/>
  <c r="H174" i="10"/>
  <c r="F174" i="10"/>
  <c r="E174" i="10"/>
  <c r="C174" i="10"/>
  <c r="A174" i="10"/>
  <c r="E173" i="10"/>
  <c r="C173" i="10"/>
  <c r="A173" i="10"/>
  <c r="E172" i="10"/>
  <c r="C172" i="10"/>
  <c r="A172" i="10"/>
  <c r="H171" i="10"/>
  <c r="F171" i="10"/>
  <c r="E171" i="10"/>
  <c r="C171" i="10"/>
  <c r="A171" i="10"/>
  <c r="E170" i="10"/>
  <c r="A170" i="10" s="1"/>
  <c r="C170" i="10"/>
  <c r="E169" i="10"/>
  <c r="C169" i="10"/>
  <c r="A169" i="10" s="1"/>
  <c r="E168" i="10"/>
  <c r="C168" i="10"/>
  <c r="A168" i="10"/>
  <c r="H167" i="10"/>
  <c r="F167" i="10"/>
  <c r="E167" i="10"/>
  <c r="A167" i="10" s="1"/>
  <c r="C167" i="10"/>
  <c r="E166" i="10"/>
  <c r="C166" i="10"/>
  <c r="A166" i="10" s="1"/>
  <c r="E165" i="10"/>
  <c r="C165" i="10"/>
  <c r="A165" i="10"/>
  <c r="E164" i="10"/>
  <c r="C164" i="10"/>
  <c r="A164" i="10"/>
  <c r="H163" i="10"/>
  <c r="F163" i="10"/>
  <c r="E163" i="10"/>
  <c r="C163" i="10"/>
  <c r="A163" i="10"/>
  <c r="H162" i="10"/>
  <c r="F162" i="10"/>
  <c r="E162" i="10"/>
  <c r="C162" i="10"/>
  <c r="A162" i="10"/>
  <c r="E161" i="10"/>
  <c r="C161" i="10"/>
  <c r="A161" i="10"/>
  <c r="E160" i="10"/>
  <c r="C160" i="10"/>
  <c r="A160" i="10"/>
  <c r="E159" i="10"/>
  <c r="C159" i="10"/>
  <c r="A159" i="10" s="1"/>
  <c r="H158" i="10"/>
  <c r="F158" i="10"/>
  <c r="E158" i="10"/>
  <c r="A158" i="10" s="1"/>
  <c r="C158" i="10"/>
  <c r="E157" i="10"/>
  <c r="C157" i="10"/>
  <c r="A157" i="10" s="1"/>
  <c r="H156" i="10"/>
  <c r="F156" i="10"/>
  <c r="E156" i="10"/>
  <c r="A156" i="10" s="1"/>
  <c r="C156" i="10"/>
  <c r="E155" i="10"/>
  <c r="C155" i="10"/>
  <c r="A155" i="10" s="1"/>
  <c r="H154" i="10"/>
  <c r="F154" i="10"/>
  <c r="E154" i="10"/>
  <c r="A154" i="10" s="1"/>
  <c r="C154" i="10"/>
  <c r="E153" i="10"/>
  <c r="A153" i="10" s="1"/>
  <c r="C153" i="10"/>
  <c r="E152" i="10"/>
  <c r="C152" i="10"/>
  <c r="A152" i="10"/>
  <c r="H151" i="10"/>
  <c r="F151" i="10"/>
  <c r="E151" i="10"/>
  <c r="A151" i="10" s="1"/>
  <c r="C151" i="10"/>
  <c r="E150" i="10"/>
  <c r="C150" i="10"/>
  <c r="A150" i="10"/>
  <c r="E149" i="10"/>
  <c r="C149" i="10"/>
  <c r="A149" i="10"/>
  <c r="E148" i="10"/>
  <c r="C148" i="10"/>
  <c r="A148" i="10"/>
  <c r="E147" i="10"/>
  <c r="C147" i="10"/>
  <c r="A147" i="10" s="1"/>
  <c r="E146" i="10"/>
  <c r="C146" i="10"/>
  <c r="A146" i="10"/>
  <c r="E145" i="10"/>
  <c r="C145" i="10"/>
  <c r="A145" i="10"/>
  <c r="H144" i="10"/>
  <c r="F144" i="10"/>
  <c r="E144" i="10"/>
  <c r="C144" i="10"/>
  <c r="A144" i="10"/>
  <c r="E143" i="10"/>
  <c r="C143" i="10"/>
  <c r="A143" i="10"/>
  <c r="E142" i="10"/>
  <c r="C142" i="10"/>
  <c r="A142" i="10"/>
  <c r="E141" i="10"/>
  <c r="A141" i="10" s="1"/>
  <c r="C141" i="10"/>
  <c r="E140" i="10"/>
  <c r="C140" i="10"/>
  <c r="A140" i="10"/>
  <c r="H139" i="10"/>
  <c r="F139" i="10"/>
  <c r="E139" i="10"/>
  <c r="A139" i="10" s="1"/>
  <c r="C139" i="10"/>
  <c r="E138" i="10"/>
  <c r="C138" i="10"/>
  <c r="A138" i="10"/>
  <c r="H137" i="10"/>
  <c r="F137" i="10"/>
  <c r="A137" i="10"/>
  <c r="E136" i="10"/>
  <c r="A136" i="10" s="1"/>
  <c r="C136" i="10"/>
  <c r="E135" i="10"/>
  <c r="A135" i="10" s="1"/>
  <c r="C135" i="10"/>
  <c r="E134" i="10"/>
  <c r="C134" i="10"/>
  <c r="A134" i="10"/>
  <c r="E133" i="10"/>
  <c r="C133" i="10"/>
  <c r="A133" i="10"/>
  <c r="E132" i="10"/>
  <c r="C132" i="10"/>
  <c r="A132" i="10"/>
  <c r="E131" i="10"/>
  <c r="C131" i="10"/>
  <c r="A131" i="10" s="1"/>
  <c r="E130" i="10"/>
  <c r="C130" i="10"/>
  <c r="A130" i="10"/>
  <c r="E129" i="10"/>
  <c r="C129" i="10"/>
  <c r="A129" i="10"/>
  <c r="E128" i="10"/>
  <c r="A128" i="10" s="1"/>
  <c r="C128" i="10"/>
  <c r="E127" i="10"/>
  <c r="A127" i="10" s="1"/>
  <c r="C127" i="10"/>
  <c r="H126" i="10"/>
  <c r="F126" i="10"/>
  <c r="E126" i="10"/>
  <c r="A126" i="10" s="1"/>
  <c r="C126" i="10"/>
  <c r="E125" i="10"/>
  <c r="A125" i="10" s="1"/>
  <c r="C125" i="10"/>
  <c r="E124" i="10"/>
  <c r="C124" i="10"/>
  <c r="A124" i="10"/>
  <c r="E123" i="10"/>
  <c r="C123" i="10"/>
  <c r="A123" i="10"/>
  <c r="E122" i="10"/>
  <c r="C122" i="10"/>
  <c r="A122" i="10"/>
  <c r="E121" i="10"/>
  <c r="C121" i="10"/>
  <c r="A121" i="10" s="1"/>
  <c r="H120" i="10"/>
  <c r="F120" i="10"/>
  <c r="E120" i="10"/>
  <c r="A120" i="10" s="1"/>
  <c r="C120" i="10"/>
  <c r="E119" i="10"/>
  <c r="C119" i="10"/>
  <c r="A119" i="10" s="1"/>
  <c r="H118" i="10"/>
  <c r="F118" i="10"/>
  <c r="E118" i="10"/>
  <c r="A118" i="10" s="1"/>
  <c r="C118" i="10"/>
  <c r="E117" i="10"/>
  <c r="C117" i="10"/>
  <c r="A117" i="10" s="1"/>
  <c r="E116" i="10"/>
  <c r="C116" i="10"/>
  <c r="A116" i="10"/>
  <c r="E115" i="10"/>
  <c r="C115" i="10"/>
  <c r="A115" i="10"/>
  <c r="H114" i="10"/>
  <c r="F114" i="10"/>
  <c r="E114" i="10"/>
  <c r="C114" i="10"/>
  <c r="A114" i="10"/>
  <c r="E113" i="10"/>
  <c r="C113" i="10"/>
  <c r="A113" i="10"/>
  <c r="E112" i="10"/>
  <c r="C112" i="10"/>
  <c r="A112" i="10"/>
  <c r="H111" i="10"/>
  <c r="F111" i="10"/>
  <c r="E111" i="10"/>
  <c r="C111" i="10"/>
  <c r="A111" i="10"/>
  <c r="E110" i="10"/>
  <c r="C110" i="10"/>
  <c r="A110" i="10"/>
  <c r="E109" i="10"/>
  <c r="C109" i="10"/>
  <c r="A109" i="10" s="1"/>
  <c r="E108" i="10"/>
  <c r="C108" i="10"/>
  <c r="A108" i="10" s="1"/>
  <c r="E107" i="10"/>
  <c r="C107" i="10"/>
  <c r="A107" i="10"/>
  <c r="E106" i="10"/>
  <c r="C106" i="10"/>
  <c r="A106" i="10"/>
  <c r="E105" i="10"/>
  <c r="C105" i="10"/>
  <c r="A105" i="10" s="1"/>
  <c r="E104" i="10"/>
  <c r="C104" i="10"/>
  <c r="A104" i="10"/>
  <c r="E103" i="10"/>
  <c r="C103" i="10"/>
  <c r="A103" i="10"/>
  <c r="H102" i="10"/>
  <c r="F102" i="10"/>
  <c r="E102" i="10"/>
  <c r="C102" i="10"/>
  <c r="A102" i="10"/>
  <c r="E101" i="10"/>
  <c r="C101" i="10"/>
  <c r="A101" i="10"/>
  <c r="E100" i="10"/>
  <c r="C100" i="10"/>
  <c r="A100" i="10"/>
  <c r="E99" i="10"/>
  <c r="C99" i="10"/>
  <c r="A99" i="10" s="1"/>
  <c r="E98" i="10"/>
  <c r="C98" i="10"/>
  <c r="A98" i="10"/>
  <c r="E97" i="10"/>
  <c r="C97" i="10"/>
  <c r="A97" i="10"/>
  <c r="H96" i="10"/>
  <c r="F96" i="10"/>
  <c r="A96" i="10"/>
  <c r="E95" i="10"/>
  <c r="C95" i="10"/>
  <c r="A95" i="10" s="1"/>
  <c r="E94" i="10"/>
  <c r="C94" i="10"/>
  <c r="A94" i="10"/>
  <c r="E93" i="10"/>
  <c r="C93" i="10"/>
  <c r="A93" i="10"/>
  <c r="H92" i="10"/>
  <c r="F92" i="10"/>
  <c r="E92" i="10"/>
  <c r="C92" i="10"/>
  <c r="A92" i="10"/>
  <c r="E91" i="10"/>
  <c r="C91" i="10"/>
  <c r="A91" i="10"/>
  <c r="E90" i="10"/>
  <c r="C90" i="10"/>
  <c r="A90" i="10"/>
  <c r="E89" i="10"/>
  <c r="C89" i="10"/>
  <c r="A89" i="10" s="1"/>
  <c r="E88" i="10"/>
  <c r="C88" i="10"/>
  <c r="A88" i="10" s="1"/>
  <c r="E87" i="10"/>
  <c r="C87" i="10"/>
  <c r="A87" i="10"/>
  <c r="E86" i="10"/>
  <c r="C86" i="10"/>
  <c r="A86" i="10"/>
  <c r="E85" i="10"/>
  <c r="C85" i="10"/>
  <c r="A85" i="10" s="1"/>
  <c r="E84" i="10"/>
  <c r="C84" i="10"/>
  <c r="A84" i="10" s="1"/>
  <c r="E83" i="10"/>
  <c r="C83" i="10"/>
  <c r="A83" i="10"/>
  <c r="E82" i="10"/>
  <c r="C82" i="10"/>
  <c r="A82" i="10"/>
  <c r="E81" i="10"/>
  <c r="C81" i="10"/>
  <c r="A81" i="10" s="1"/>
  <c r="C80" i="10"/>
  <c r="A80" i="10"/>
  <c r="C79" i="10"/>
  <c r="A79" i="10" s="1"/>
  <c r="H78" i="10"/>
  <c r="F78" i="10"/>
  <c r="E78" i="10"/>
  <c r="A78" i="10" s="1"/>
  <c r="C78" i="10"/>
  <c r="C77" i="10"/>
  <c r="A77" i="10" s="1"/>
  <c r="C76" i="10"/>
  <c r="A76" i="10"/>
  <c r="C75" i="10"/>
  <c r="A75" i="10" s="1"/>
  <c r="H74" i="10"/>
  <c r="F74" i="10"/>
  <c r="E74" i="10"/>
  <c r="A74" i="10" s="1"/>
  <c r="C74" i="10"/>
  <c r="C73" i="10"/>
  <c r="A73" i="10"/>
  <c r="E72" i="10"/>
  <c r="A72" i="10" s="1"/>
  <c r="C72" i="10"/>
  <c r="E71" i="10"/>
  <c r="A71" i="10" s="1"/>
  <c r="C71" i="10"/>
  <c r="C70" i="10"/>
  <c r="A70" i="10"/>
  <c r="C69" i="10"/>
  <c r="A69" i="10" s="1"/>
  <c r="C68" i="10"/>
  <c r="A68" i="10"/>
  <c r="C67" i="10"/>
  <c r="A67" i="10" s="1"/>
  <c r="E66" i="10"/>
  <c r="C66" i="10"/>
  <c r="A66" i="10"/>
  <c r="C65" i="10"/>
  <c r="A65" i="10"/>
  <c r="C64" i="10"/>
  <c r="A64" i="10"/>
  <c r="C63" i="10"/>
  <c r="A63" i="10"/>
  <c r="C62" i="10"/>
  <c r="A62" i="10"/>
  <c r="H61" i="10"/>
  <c r="F61" i="10"/>
  <c r="E61" i="10"/>
  <c r="A61" i="10" s="1"/>
  <c r="C61" i="10"/>
  <c r="C60" i="10"/>
  <c r="A60" i="10"/>
  <c r="H59" i="10"/>
  <c r="F59" i="10"/>
  <c r="E59" i="10"/>
  <c r="C59" i="10"/>
  <c r="A59" i="10"/>
  <c r="E58" i="10"/>
  <c r="C58" i="10"/>
  <c r="A58" i="10"/>
  <c r="C57" i="10"/>
  <c r="A57" i="10" s="1"/>
  <c r="C56" i="10"/>
  <c r="A56" i="10"/>
  <c r="E55" i="10"/>
  <c r="A55" i="10" s="1"/>
  <c r="C55" i="10"/>
  <c r="C54" i="10"/>
  <c r="A54" i="10" s="1"/>
  <c r="C53" i="10"/>
  <c r="A53" i="10"/>
  <c r="C52" i="10"/>
  <c r="A52" i="10" s="1"/>
  <c r="C51" i="10"/>
  <c r="A51" i="10"/>
  <c r="E50" i="10"/>
  <c r="A50" i="10" s="1"/>
  <c r="C50" i="10"/>
  <c r="E49" i="10"/>
  <c r="C49" i="10"/>
  <c r="A49" i="10"/>
  <c r="C48" i="10"/>
  <c r="A48" i="10"/>
  <c r="C47" i="10"/>
  <c r="A47" i="10" s="1"/>
  <c r="C46" i="10"/>
  <c r="A46" i="10"/>
  <c r="E45" i="10"/>
  <c r="A45" i="10" s="1"/>
  <c r="C45" i="10"/>
  <c r="C44" i="10"/>
  <c r="A44" i="10"/>
  <c r="C43" i="10"/>
  <c r="A43" i="10" s="1"/>
  <c r="C42" i="10"/>
  <c r="A42" i="10"/>
  <c r="C41" i="10"/>
  <c r="A41" i="10" s="1"/>
  <c r="H40" i="10"/>
  <c r="F40" i="10"/>
  <c r="E40" i="10"/>
  <c r="A40" i="10" s="1"/>
  <c r="C40" i="10"/>
  <c r="C39" i="10"/>
  <c r="A39" i="10" s="1"/>
  <c r="C38" i="10"/>
  <c r="A38" i="10"/>
  <c r="H37" i="10"/>
  <c r="F37" i="10"/>
  <c r="E37" i="10"/>
  <c r="C37" i="10"/>
  <c r="A37" i="10"/>
  <c r="H36" i="10"/>
  <c r="F36" i="10"/>
  <c r="E36" i="10"/>
  <c r="C36" i="10"/>
  <c r="A36" i="10"/>
  <c r="E35" i="10"/>
  <c r="C35" i="10"/>
  <c r="A35" i="10"/>
  <c r="H34" i="10"/>
  <c r="F34" i="10"/>
  <c r="E34" i="10"/>
  <c r="C34" i="10"/>
  <c r="A34" i="10"/>
  <c r="C33" i="10"/>
  <c r="A33" i="10"/>
  <c r="C32" i="10"/>
  <c r="A32" i="10" s="1"/>
  <c r="H31" i="10"/>
  <c r="F31" i="10"/>
  <c r="E31" i="10"/>
  <c r="A31" i="10" s="1"/>
  <c r="C31" i="10"/>
  <c r="C30" i="10"/>
  <c r="A30" i="10"/>
  <c r="E29" i="10"/>
  <c r="A29" i="10" s="1"/>
  <c r="C29" i="10"/>
  <c r="H28" i="10"/>
  <c r="F28" i="10"/>
  <c r="E28" i="10"/>
  <c r="A28" i="10"/>
  <c r="C27" i="10"/>
  <c r="A27" i="10"/>
  <c r="H26" i="10"/>
  <c r="F26" i="10"/>
  <c r="E26" i="10"/>
  <c r="A26" i="10" s="1"/>
  <c r="C26" i="10"/>
  <c r="H25" i="10"/>
  <c r="F25" i="10"/>
  <c r="E25" i="10"/>
  <c r="A25" i="10" s="1"/>
  <c r="C25" i="10"/>
  <c r="H24" i="10"/>
  <c r="F24" i="10"/>
  <c r="E24" i="10"/>
  <c r="C24" i="10"/>
  <c r="A24" i="10"/>
  <c r="H23" i="10"/>
  <c r="F23" i="10"/>
  <c r="E23" i="10"/>
  <c r="C23" i="10"/>
  <c r="A23" i="10"/>
  <c r="C22" i="10"/>
  <c r="A22" i="10"/>
  <c r="H21" i="10"/>
  <c r="F21" i="10"/>
  <c r="E21" i="10"/>
  <c r="C21" i="10"/>
  <c r="A21" i="10"/>
  <c r="C20" i="10"/>
  <c r="A20" i="10" s="1"/>
  <c r="E19" i="10"/>
  <c r="C19" i="10"/>
  <c r="A19" i="10"/>
  <c r="C18" i="10"/>
  <c r="A18" i="10"/>
  <c r="E17" i="10"/>
  <c r="A17" i="10" s="1"/>
  <c r="C17" i="10"/>
  <c r="C16" i="10"/>
  <c r="A16" i="10"/>
  <c r="H15" i="10"/>
  <c r="F15" i="10"/>
  <c r="E15" i="10"/>
  <c r="C15" i="10"/>
  <c r="A15" i="10"/>
  <c r="C14" i="10"/>
  <c r="A14" i="10"/>
  <c r="H13" i="10"/>
  <c r="F13" i="10"/>
  <c r="E13" i="10"/>
  <c r="C13" i="10"/>
  <c r="A13" i="10"/>
  <c r="C12" i="10"/>
  <c r="A12" i="10" s="1"/>
  <c r="C11" i="10"/>
  <c r="A11" i="10"/>
  <c r="H10" i="10"/>
  <c r="F10" i="10"/>
  <c r="E10" i="10"/>
  <c r="C10" i="10"/>
  <c r="A10" i="10"/>
  <c r="C9" i="10"/>
  <c r="A9" i="10"/>
  <c r="H8" i="10"/>
  <c r="F8" i="10"/>
  <c r="E8" i="10"/>
  <c r="C8" i="10"/>
  <c r="A8" i="10"/>
  <c r="C7" i="10"/>
  <c r="A7" i="10" s="1"/>
  <c r="H6" i="10"/>
  <c r="F6" i="10"/>
  <c r="E6" i="10"/>
  <c r="A6" i="10" s="1"/>
  <c r="C6" i="10"/>
  <c r="C5" i="10"/>
  <c r="A5" i="10"/>
  <c r="H4" i="10"/>
  <c r="F4" i="10"/>
  <c r="E4" i="10"/>
  <c r="A4" i="10" s="1"/>
  <c r="C4" i="10"/>
  <c r="H3" i="10"/>
  <c r="F3" i="10"/>
  <c r="E3" i="10"/>
  <c r="A3" i="10" s="1"/>
  <c r="C3" i="10"/>
  <c r="C2" i="10"/>
  <c r="A2" i="10" s="1"/>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 r="O2" i="5"/>
  <c r="N2" i="5"/>
  <c r="M2" i="5"/>
  <c r="L2" i="5"/>
  <c r="K2" i="5"/>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O3" i="4"/>
  <c r="O4" i="4" s="1"/>
  <c r="N3" i="4"/>
  <c r="N4" i="4" s="1"/>
  <c r="M3" i="4"/>
  <c r="L3" i="4"/>
  <c r="L4" i="4" s="1"/>
  <c r="P4" i="4" s="1"/>
  <c r="K3" i="4"/>
  <c r="K2" i="4"/>
  <c r="K4" i="4" s="1"/>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N4" i="3"/>
  <c r="K4" i="3"/>
  <c r="O3" i="3"/>
  <c r="N3" i="3"/>
  <c r="M3" i="3"/>
  <c r="L3" i="3"/>
  <c r="P3" i="3" s="1"/>
  <c r="K3" i="3"/>
  <c r="M2" i="3"/>
  <c r="M4" i="3" s="1"/>
  <c r="L2" i="3"/>
  <c r="P3" i="4" l="1"/>
  <c r="F249" i="11"/>
  <c r="F248" i="11"/>
  <c r="I254" i="11"/>
  <c r="I253" i="11"/>
  <c r="F121" i="11"/>
  <c r="F120" i="11"/>
  <c r="L4" i="3"/>
  <c r="P4" i="3" s="1"/>
  <c r="P2" i="3"/>
  <c r="F270" i="11"/>
  <c r="F269" i="11"/>
  <c r="F55" i="11"/>
  <c r="F54" i="11"/>
  <c r="I230" i="11"/>
  <c r="I229" i="11"/>
  <c r="F240" i="11"/>
  <c r="F238" i="11"/>
  <c r="I243" i="11"/>
  <c r="I242" i="11"/>
  <c r="F49" i="14" a="1"/>
  <c r="F49" i="14" s="1"/>
  <c r="F45" i="14" a="1"/>
  <c r="F45" i="14" s="1"/>
  <c r="F41" i="14" a="1"/>
  <c r="F41" i="14" s="1"/>
  <c r="F37" i="14" a="1"/>
  <c r="F37" i="14" s="1"/>
  <c r="F33" i="14" a="1"/>
  <c r="F33" i="14" s="1"/>
  <c r="F29" i="14" a="1"/>
  <c r="F29" i="14" s="1"/>
  <c r="F25" i="14" a="1"/>
  <c r="F25" i="14" s="1"/>
  <c r="F21" i="14" a="1"/>
  <c r="F21" i="14" s="1"/>
  <c r="F50" i="14" a="1"/>
  <c r="F50" i="14" s="1"/>
  <c r="F46" i="14" a="1"/>
  <c r="F46" i="14" s="1"/>
  <c r="F42" i="14" a="1"/>
  <c r="F42" i="14" s="1"/>
  <c r="F38" i="14" a="1"/>
  <c r="F38" i="14" s="1"/>
  <c r="F34" i="14" a="1"/>
  <c r="F34" i="14" s="1"/>
  <c r="F30" i="14" a="1"/>
  <c r="F30" i="14" s="1"/>
  <c r="F26" i="14" a="1"/>
  <c r="F26" i="14" s="1"/>
  <c r="F22" i="14" a="1"/>
  <c r="F22" i="14" s="1"/>
  <c r="F18" i="14" a="1"/>
  <c r="F18" i="14" s="1"/>
  <c r="F51" i="14" a="1"/>
  <c r="F51" i="14" s="1"/>
  <c r="F17" i="14" a="1"/>
  <c r="F17" i="14" s="1"/>
  <c r="F13" i="14" a="1"/>
  <c r="F13" i="14" s="1"/>
  <c r="F9" i="14" a="1"/>
  <c r="F9" i="14" s="1"/>
  <c r="F5" i="14" a="1"/>
  <c r="F5" i="14" s="1"/>
  <c r="F47" i="14" a="1"/>
  <c r="F47" i="14" s="1"/>
  <c r="F43" i="14" a="1"/>
  <c r="F43" i="14" s="1"/>
  <c r="F39" i="14" a="1"/>
  <c r="F39" i="14" s="1"/>
  <c r="F35" i="14" a="1"/>
  <c r="F35" i="14" s="1"/>
  <c r="F31" i="14" a="1"/>
  <c r="F31" i="14" s="1"/>
  <c r="F27" i="14" a="1"/>
  <c r="F27" i="14" s="1"/>
  <c r="F23" i="14" a="1"/>
  <c r="F23" i="14" s="1"/>
  <c r="F19" i="14" a="1"/>
  <c r="F19" i="14" s="1"/>
  <c r="F14" i="14" a="1"/>
  <c r="F14" i="14" s="1"/>
  <c r="F10" i="14" a="1"/>
  <c r="F10" i="14" s="1"/>
  <c r="F6" i="14" a="1"/>
  <c r="F6" i="14" s="1"/>
  <c r="F2" i="14" a="1"/>
  <c r="F2" i="14" s="1"/>
  <c r="F15" i="14" a="1"/>
  <c r="F15" i="14" s="1"/>
  <c r="F11" i="14" a="1"/>
  <c r="F11" i="14" s="1"/>
  <c r="F7" i="14" a="1"/>
  <c r="F7" i="14" s="1"/>
  <c r="F3" i="14" a="1"/>
  <c r="F3" i="14" s="1"/>
  <c r="F48" i="14" a="1"/>
  <c r="F48" i="14" s="1"/>
  <c r="F44" i="14" a="1"/>
  <c r="F44" i="14" s="1"/>
  <c r="F40" i="14" a="1"/>
  <c r="F40" i="14" s="1"/>
  <c r="F36" i="14" a="1"/>
  <c r="F36" i="14" s="1"/>
  <c r="F32" i="14" a="1"/>
  <c r="F32" i="14" s="1"/>
  <c r="F28" i="14" a="1"/>
  <c r="F28" i="14" s="1"/>
  <c r="F24" i="14" a="1"/>
  <c r="F24" i="14" s="1"/>
  <c r="F20" i="14" a="1"/>
  <c r="F20" i="14" s="1"/>
  <c r="F16" i="14" a="1"/>
  <c r="F16" i="14" s="1"/>
  <c r="F12" i="14" a="1"/>
  <c r="F12" i="14" s="1"/>
  <c r="F8" i="14" a="1"/>
  <c r="F8" i="14" s="1"/>
  <c r="F4" i="14" a="1"/>
  <c r="F4" i="14" s="1"/>
  <c r="P2" i="4"/>
  <c r="I19" i="11"/>
  <c r="I18" i="11"/>
  <c r="F49" i="11"/>
  <c r="F48" i="11"/>
  <c r="F189" i="11"/>
  <c r="F188" i="11"/>
  <c r="I216" i="11"/>
  <c r="I215" i="11"/>
  <c r="F304" i="11"/>
  <c r="F303" i="11"/>
  <c r="I320" i="11"/>
  <c r="F15" i="11"/>
  <c r="F14" i="11"/>
  <c r="I29" i="11"/>
  <c r="I27" i="11"/>
  <c r="I151" i="11"/>
  <c r="I149" i="11"/>
  <c r="F169" i="11"/>
  <c r="I186" i="11"/>
  <c r="P2" i="5"/>
  <c r="I15" i="11"/>
  <c r="I14" i="11"/>
  <c r="F35" i="11"/>
  <c r="F33" i="11"/>
  <c r="I49" i="11"/>
  <c r="I48" i="11"/>
  <c r="I71" i="11"/>
  <c r="I70" i="11"/>
  <c r="I121" i="11"/>
  <c r="I120" i="11"/>
  <c r="F137" i="11"/>
  <c r="F135" i="11"/>
  <c r="I181" i="11"/>
  <c r="I178" i="11"/>
  <c r="I211" i="11"/>
  <c r="I209" i="11"/>
  <c r="I294" i="11"/>
  <c r="I293" i="11"/>
  <c r="I304" i="11"/>
  <c r="I303" i="11"/>
  <c r="I58" i="11"/>
  <c r="I57" i="11"/>
  <c r="F154" i="11"/>
  <c r="F149" i="11"/>
  <c r="F155" i="11"/>
  <c r="F163" i="11"/>
  <c r="F161" i="11"/>
  <c r="F179" i="11"/>
  <c r="F178" i="11"/>
  <c r="F224" i="11"/>
  <c r="F290" i="11"/>
  <c r="F324" i="11"/>
  <c r="F320" i="11"/>
  <c r="I31" i="11"/>
  <c r="I30" i="11"/>
  <c r="F59" i="11"/>
  <c r="F57" i="11"/>
  <c r="F217" i="11"/>
  <c r="F215" i="11"/>
  <c r="F231" i="11"/>
  <c r="F229" i="11"/>
  <c r="D49" i="14" a="1"/>
  <c r="D49" i="14" s="1"/>
  <c r="D45" i="14" a="1"/>
  <c r="D45" i="14" s="1"/>
  <c r="D41" i="14" a="1"/>
  <c r="D41" i="14" s="1"/>
  <c r="D37" i="14" a="1"/>
  <c r="D37" i="14" s="1"/>
  <c r="D33" i="14" a="1"/>
  <c r="D33" i="14" s="1"/>
  <c r="D29" i="14" a="1"/>
  <c r="D29" i="14" s="1"/>
  <c r="D25" i="14" a="1"/>
  <c r="D25" i="14" s="1"/>
  <c r="D21" i="14" a="1"/>
  <c r="D21" i="14" s="1"/>
  <c r="D17" i="14" a="1"/>
  <c r="D17" i="14" s="1"/>
  <c r="D13" i="14" a="1"/>
  <c r="D13" i="14" s="1"/>
  <c r="D9" i="14" a="1"/>
  <c r="D9" i="14" s="1"/>
  <c r="D5" i="14" a="1"/>
  <c r="D5" i="14" s="1"/>
  <c r="I13" i="11"/>
  <c r="I12" i="11"/>
  <c r="I17" i="11"/>
  <c r="I16" i="11"/>
  <c r="I21" i="11"/>
  <c r="I20" i="11"/>
  <c r="F127" i="11"/>
  <c r="F125" i="11"/>
  <c r="I167" i="11"/>
  <c r="I166" i="11"/>
  <c r="F186" i="11"/>
  <c r="F253" i="11"/>
  <c r="I284" i="11"/>
  <c r="I283" i="11"/>
  <c r="B6" i="14" a="1"/>
  <c r="B6" i="14" s="1"/>
  <c r="J6" i="14" a="1"/>
  <c r="J6" i="14" s="1"/>
  <c r="H7" i="14" a="1"/>
  <c r="H7" i="14" s="1"/>
  <c r="B10" i="14" a="1"/>
  <c r="B10" i="14" s="1"/>
  <c r="J10" i="14" a="1"/>
  <c r="J10" i="14" s="1"/>
  <c r="H11" i="14" a="1"/>
  <c r="H11" i="14" s="1"/>
  <c r="B14" i="14" a="1"/>
  <c r="B14" i="14" s="1"/>
  <c r="J14" i="14" a="1"/>
  <c r="J14" i="14" s="1"/>
  <c r="U49" i="3" s="1"/>
  <c r="H15" i="14" a="1"/>
  <c r="H15" i="14" s="1"/>
  <c r="B18" i="14" a="1"/>
  <c r="B18" i="14" s="1"/>
  <c r="J18" i="14" a="1"/>
  <c r="J18" i="14" s="1"/>
  <c r="H19" i="14" a="1"/>
  <c r="H19" i="14" s="1"/>
  <c r="B22" i="14" a="1"/>
  <c r="B22" i="14" s="1"/>
  <c r="J22" i="14" a="1"/>
  <c r="J22" i="14" s="1"/>
  <c r="H23" i="14" a="1"/>
  <c r="H23" i="14" s="1"/>
  <c r="B26" i="14" a="1"/>
  <c r="B26" i="14" s="1"/>
  <c r="J26" i="14" a="1"/>
  <c r="J26" i="14" s="1"/>
  <c r="H27" i="14" a="1"/>
  <c r="H27" i="14" s="1"/>
  <c r="B30" i="14" a="1"/>
  <c r="B30" i="14" s="1"/>
  <c r="J30" i="14" a="1"/>
  <c r="J30" i="14" s="1"/>
  <c r="H31" i="14" a="1"/>
  <c r="H31" i="14" s="1"/>
  <c r="B34" i="14" a="1"/>
  <c r="B34" i="14" s="1"/>
  <c r="J34" i="14" a="1"/>
  <c r="J34" i="14" s="1"/>
  <c r="H35" i="14" a="1"/>
  <c r="H35" i="14" s="1"/>
  <c r="B38" i="14" a="1"/>
  <c r="B38" i="14" s="1"/>
  <c r="J38" i="14" a="1"/>
  <c r="J38" i="14" s="1"/>
  <c r="H39" i="14" a="1"/>
  <c r="H39" i="14" s="1"/>
  <c r="B42" i="14" a="1"/>
  <c r="B42" i="14" s="1"/>
  <c r="J42" i="14" a="1"/>
  <c r="J42" i="14" s="1"/>
  <c r="H43" i="14" a="1"/>
  <c r="H43" i="14" s="1"/>
  <c r="B46" i="14" a="1"/>
  <c r="B46" i="14" s="1"/>
  <c r="J46" i="14" a="1"/>
  <c r="J46" i="14" s="1"/>
  <c r="H47" i="14" a="1"/>
  <c r="H47" i="14" s="1"/>
  <c r="D50" i="14" a="1"/>
  <c r="D50" i="14" s="1"/>
  <c r="D46" i="14" a="1"/>
  <c r="D46" i="14" s="1"/>
  <c r="D42" i="14" a="1"/>
  <c r="D42" i="14" s="1"/>
  <c r="D38" i="14" a="1"/>
  <c r="D38" i="14" s="1"/>
  <c r="D34" i="14" a="1"/>
  <c r="D34" i="14" s="1"/>
  <c r="D30" i="14" a="1"/>
  <c r="D30" i="14" s="1"/>
  <c r="D26" i="14" a="1"/>
  <c r="D26" i="14" s="1"/>
  <c r="D22" i="14" a="1"/>
  <c r="D22" i="14" s="1"/>
  <c r="D18" i="14" a="1"/>
  <c r="D18" i="14" s="1"/>
  <c r="D51" i="14" a="1"/>
  <c r="D51" i="14" s="1"/>
  <c r="D47" i="14" a="1"/>
  <c r="D47" i="14" s="1"/>
  <c r="D43" i="14" a="1"/>
  <c r="D43" i="14" s="1"/>
  <c r="D39" i="14" a="1"/>
  <c r="D39" i="14" s="1"/>
  <c r="D35" i="14" a="1"/>
  <c r="D35" i="14" s="1"/>
  <c r="D31" i="14" a="1"/>
  <c r="D31" i="14" s="1"/>
  <c r="D27" i="14" a="1"/>
  <c r="D27" i="14" s="1"/>
  <c r="D23" i="14" a="1"/>
  <c r="D23" i="14" s="1"/>
  <c r="D19" i="14" a="1"/>
  <c r="D19" i="14" s="1"/>
  <c r="D4" i="14" a="1"/>
  <c r="D4" i="14" s="1"/>
  <c r="D8" i="14" a="1"/>
  <c r="D8" i="14" s="1"/>
  <c r="B9" i="14" a="1"/>
  <c r="B9" i="14" s="1"/>
  <c r="J9" i="14" a="1"/>
  <c r="J9" i="14" s="1"/>
  <c r="H10" i="14" a="1"/>
  <c r="H10" i="14" s="1"/>
  <c r="D12" i="14" a="1"/>
  <c r="D12" i="14" s="1"/>
  <c r="B13" i="14" a="1"/>
  <c r="B13" i="14" s="1"/>
  <c r="J13" i="14" a="1"/>
  <c r="J13" i="14" s="1"/>
  <c r="H14" i="14" a="1"/>
  <c r="H14" i="14" s="1"/>
  <c r="D16" i="14" a="1"/>
  <c r="D16" i="14" s="1"/>
  <c r="B51" i="14" a="1"/>
  <c r="B51" i="14" s="1"/>
  <c r="B47" i="14" a="1"/>
  <c r="B47" i="14" s="1"/>
  <c r="B43" i="14" a="1"/>
  <c r="B43" i="14" s="1"/>
  <c r="B39" i="14" a="1"/>
  <c r="B39" i="14" s="1"/>
  <c r="B35" i="14" a="1"/>
  <c r="B35" i="14" s="1"/>
  <c r="B31" i="14" a="1"/>
  <c r="B31" i="14" s="1"/>
  <c r="B27" i="14" a="1"/>
  <c r="B27" i="14" s="1"/>
  <c r="B23" i="14" a="1"/>
  <c r="B23" i="14" s="1"/>
  <c r="B19" i="14" a="1"/>
  <c r="B19" i="14" s="1"/>
  <c r="B48" i="14" a="1"/>
  <c r="B48" i="14" s="1"/>
  <c r="B44" i="14" a="1"/>
  <c r="B44" i="14" s="1"/>
  <c r="B40" i="14" a="1"/>
  <c r="B40" i="14" s="1"/>
  <c r="B36" i="14" a="1"/>
  <c r="B36" i="14" s="1"/>
  <c r="B32" i="14" a="1"/>
  <c r="B32" i="14" s="1"/>
  <c r="B28" i="14" a="1"/>
  <c r="B28" i="14" s="1"/>
  <c r="B24" i="14" a="1"/>
  <c r="B24" i="14" s="1"/>
  <c r="B20" i="14" a="1"/>
  <c r="B20" i="14" s="1"/>
  <c r="J51" i="14" a="1"/>
  <c r="J51" i="14" s="1"/>
  <c r="J47" i="14" a="1"/>
  <c r="J47" i="14" s="1"/>
  <c r="J43" i="14" a="1"/>
  <c r="J43" i="14" s="1"/>
  <c r="J39" i="14" a="1"/>
  <c r="J39" i="14" s="1"/>
  <c r="J35" i="14" a="1"/>
  <c r="J35" i="14" s="1"/>
  <c r="J31" i="14" a="1"/>
  <c r="J31" i="14" s="1"/>
  <c r="J27" i="14" a="1"/>
  <c r="J27" i="14" s="1"/>
  <c r="J23" i="14" a="1"/>
  <c r="J23" i="14" s="1"/>
  <c r="J19" i="14" a="1"/>
  <c r="J19" i="14" s="1"/>
  <c r="J48" i="14" a="1"/>
  <c r="J48" i="14" s="1"/>
  <c r="J44" i="14" a="1"/>
  <c r="J44" i="14" s="1"/>
  <c r="J40" i="14" a="1"/>
  <c r="J40" i="14" s="1"/>
  <c r="J36" i="14" a="1"/>
  <c r="J36" i="14" s="1"/>
  <c r="J32" i="14" a="1"/>
  <c r="J32" i="14" s="1"/>
  <c r="J28" i="14" a="1"/>
  <c r="J28" i="14" s="1"/>
  <c r="J24" i="14" a="1"/>
  <c r="J24" i="14" s="1"/>
  <c r="J20" i="14" a="1"/>
  <c r="J20" i="14" s="1"/>
  <c r="D3" i="14" a="1"/>
  <c r="D3" i="14" s="1"/>
  <c r="B4" i="14" a="1"/>
  <c r="B4" i="14" s="1"/>
  <c r="J4" i="14" a="1"/>
  <c r="J4" i="14" s="1"/>
  <c r="H5" i="14" a="1"/>
  <c r="H5" i="14" s="1"/>
  <c r="D7" i="14" a="1"/>
  <c r="D7" i="14" s="1"/>
  <c r="B8" i="14" a="1"/>
  <c r="B8" i="14" s="1"/>
  <c r="J8" i="14" a="1"/>
  <c r="J8" i="14" s="1"/>
  <c r="H9" i="14" a="1"/>
  <c r="H9" i="14" s="1"/>
  <c r="D11" i="14" a="1"/>
  <c r="D11" i="14" s="1"/>
  <c r="B12" i="14" a="1"/>
  <c r="B12" i="14" s="1"/>
  <c r="J12" i="14" a="1"/>
  <c r="J12" i="14" s="1"/>
  <c r="H13" i="14" a="1"/>
  <c r="H13" i="14" s="1"/>
  <c r="D15" i="14" a="1"/>
  <c r="D15" i="14" s="1"/>
  <c r="B16" i="14" a="1"/>
  <c r="B16" i="14" s="1"/>
  <c r="J16" i="14" a="1"/>
  <c r="J16" i="14" s="1"/>
  <c r="H17" i="14" a="1"/>
  <c r="H17" i="14" s="1"/>
  <c r="H18" i="14" a="1"/>
  <c r="H18" i="14" s="1"/>
  <c r="D20" i="14" a="1"/>
  <c r="D20" i="14" s="1"/>
  <c r="B21" i="14" a="1"/>
  <c r="B21" i="14" s="1"/>
  <c r="J21" i="14" a="1"/>
  <c r="J21" i="14" s="1"/>
  <c r="H22" i="14" a="1"/>
  <c r="H22" i="14" s="1"/>
  <c r="D24" i="14" a="1"/>
  <c r="D24" i="14" s="1"/>
  <c r="B25" i="14" a="1"/>
  <c r="B25" i="14" s="1"/>
  <c r="J25" i="14" a="1"/>
  <c r="J25" i="14" s="1"/>
  <c r="H26" i="14" a="1"/>
  <c r="H26" i="14" s="1"/>
  <c r="D28" i="14" a="1"/>
  <c r="D28" i="14" s="1"/>
  <c r="B29" i="14" a="1"/>
  <c r="B29" i="14" s="1"/>
  <c r="J29" i="14" a="1"/>
  <c r="J29" i="14" s="1"/>
  <c r="H30" i="14" a="1"/>
  <c r="H30" i="14" s="1"/>
  <c r="D32" i="14" a="1"/>
  <c r="D32" i="14" s="1"/>
  <c r="B33" i="14" a="1"/>
  <c r="B33" i="14" s="1"/>
  <c r="J33" i="14" a="1"/>
  <c r="J33" i="14" s="1"/>
  <c r="H34" i="14" a="1"/>
  <c r="H34" i="14" s="1"/>
  <c r="D36" i="14" a="1"/>
  <c r="D36" i="14" s="1"/>
  <c r="B37" i="14" a="1"/>
  <c r="B37" i="14" s="1"/>
  <c r="J37" i="14" a="1"/>
  <c r="J37" i="14" s="1"/>
  <c r="H38" i="14" a="1"/>
  <c r="H38" i="14" s="1"/>
  <c r="D40" i="14" a="1"/>
  <c r="D40" i="14" s="1"/>
  <c r="B41" i="14" a="1"/>
  <c r="B41" i="14" s="1"/>
  <c r="J41" i="14" a="1"/>
  <c r="J41" i="14" s="1"/>
  <c r="H42" i="14" a="1"/>
  <c r="H42" i="14" s="1"/>
  <c r="D44" i="14" a="1"/>
  <c r="D44" i="14" s="1"/>
  <c r="B45" i="14" a="1"/>
  <c r="B45" i="14" s="1"/>
  <c r="J45" i="14" a="1"/>
  <c r="J45" i="14" s="1"/>
  <c r="H46" i="14" a="1"/>
  <c r="H46" i="14" s="1"/>
  <c r="D48" i="14" a="1"/>
  <c r="D48" i="14" s="1"/>
  <c r="B49" i="14" a="1"/>
  <c r="B49" i="14" s="1"/>
  <c r="J49" i="14" a="1"/>
  <c r="J49" i="14" s="1"/>
  <c r="D2" i="14" a="1"/>
  <c r="D2" i="14" s="1"/>
  <c r="H48" i="14" a="1"/>
  <c r="H48" i="14" s="1"/>
  <c r="H44" i="14" a="1"/>
  <c r="H44" i="14" s="1"/>
  <c r="H40" i="14" a="1"/>
  <c r="H40" i="14" s="1"/>
  <c r="H36" i="14" a="1"/>
  <c r="H36" i="14" s="1"/>
  <c r="H32" i="14" a="1"/>
  <c r="H32" i="14" s="1"/>
  <c r="H28" i="14" a="1"/>
  <c r="H28" i="14" s="1"/>
  <c r="H24" i="14" a="1"/>
  <c r="H24" i="14" s="1"/>
  <c r="H20" i="14" a="1"/>
  <c r="H20" i="14" s="1"/>
  <c r="H49" i="14" a="1"/>
  <c r="H49" i="14" s="1"/>
  <c r="H45" i="14" a="1"/>
  <c r="H45" i="14" s="1"/>
  <c r="H41" i="14" a="1"/>
  <c r="H41" i="14" s="1"/>
  <c r="H37" i="14" a="1"/>
  <c r="H37" i="14" s="1"/>
  <c r="H33" i="14" a="1"/>
  <c r="H33" i="14" s="1"/>
  <c r="H29" i="14" a="1"/>
  <c r="H29" i="14" s="1"/>
  <c r="H25" i="14" a="1"/>
  <c r="H25" i="14" s="1"/>
  <c r="H21" i="14" a="1"/>
  <c r="H21" i="14" s="1"/>
  <c r="H51" i="14" a="1"/>
  <c r="H51" i="14" s="1"/>
  <c r="B3" i="14" a="1"/>
  <c r="B3" i="14" s="1"/>
  <c r="J3" i="14" a="1"/>
  <c r="J3" i="14" s="1"/>
  <c r="H4" i="14" a="1"/>
  <c r="H4" i="14" s="1"/>
  <c r="D6" i="14" a="1"/>
  <c r="D6" i="14" s="1"/>
  <c r="B7" i="14" a="1"/>
  <c r="B7" i="14" s="1"/>
  <c r="J7" i="14" a="1"/>
  <c r="J7" i="14" s="1"/>
  <c r="H8" i="14" a="1"/>
  <c r="H8" i="14" s="1"/>
  <c r="D10" i="14" a="1"/>
  <c r="D10" i="14" s="1"/>
  <c r="B11" i="14" a="1"/>
  <c r="B11" i="14" s="1"/>
  <c r="J11" i="14" a="1"/>
  <c r="J11" i="14" s="1"/>
  <c r="H12" i="14" a="1"/>
  <c r="H12" i="14" s="1"/>
  <c r="D14" i="14" a="1"/>
  <c r="D14" i="14" s="1"/>
  <c r="B15" i="14" a="1"/>
  <c r="B15" i="14" s="1"/>
  <c r="J15" i="14" a="1"/>
  <c r="J15" i="14" s="1"/>
  <c r="H16" i="14" a="1"/>
  <c r="H16" i="14" s="1"/>
  <c r="T51" i="4" l="1"/>
  <c r="T33" i="4"/>
  <c r="T21" i="4"/>
  <c r="T6" i="4"/>
  <c r="T73" i="3"/>
  <c r="T47" i="3"/>
  <c r="T43" i="3"/>
  <c r="T28" i="4"/>
  <c r="T8" i="4"/>
  <c r="T82" i="3"/>
  <c r="T34" i="3"/>
  <c r="T27" i="3"/>
  <c r="T15" i="4"/>
  <c r="U53" i="3"/>
  <c r="U35" i="4"/>
  <c r="T49" i="3"/>
  <c r="T89" i="3"/>
  <c r="T52" i="3"/>
  <c r="T35" i="4"/>
  <c r="T87" i="3"/>
  <c r="T25" i="4"/>
  <c r="T36" i="4"/>
  <c r="U91" i="3"/>
  <c r="U51" i="3"/>
  <c r="U77" i="3"/>
  <c r="U7" i="3"/>
  <c r="U68" i="3"/>
  <c r="U92" i="3"/>
  <c r="U38" i="4"/>
  <c r="U37" i="4"/>
  <c r="U73" i="4"/>
  <c r="U45" i="3"/>
  <c r="U46" i="3"/>
  <c r="U44" i="3"/>
  <c r="U42" i="3"/>
  <c r="U37" i="3"/>
  <c r="U11" i="3"/>
  <c r="U59" i="4"/>
  <c r="U83" i="3"/>
  <c r="U63" i="3"/>
  <c r="U48" i="3"/>
  <c r="U31" i="3"/>
  <c r="U9" i="3"/>
  <c r="T24" i="4"/>
  <c r="T91" i="3"/>
  <c r="T77" i="3"/>
  <c r="T51" i="3"/>
  <c r="T61" i="3"/>
  <c r="T90" i="3"/>
  <c r="T19" i="4"/>
  <c r="T71" i="4"/>
  <c r="T53" i="3"/>
  <c r="T68" i="3"/>
  <c r="T7" i="4"/>
  <c r="T49" i="4"/>
  <c r="T62" i="3"/>
  <c r="T78" i="3"/>
  <c r="T94" i="3"/>
  <c r="T17" i="4"/>
  <c r="T53" i="4"/>
  <c r="T32" i="4"/>
  <c r="T54" i="4"/>
  <c r="T72" i="4"/>
  <c r="T40" i="4"/>
  <c r="T50" i="4"/>
  <c r="T68" i="4"/>
  <c r="T42" i="3"/>
  <c r="U59" i="3"/>
  <c r="U20" i="4"/>
  <c r="U61" i="4"/>
  <c r="U34" i="3"/>
  <c r="U57" i="3"/>
  <c r="U11" i="4"/>
  <c r="U57" i="4"/>
  <c r="U85" i="3"/>
  <c r="U24" i="4"/>
  <c r="U55" i="4"/>
  <c r="U19" i="3"/>
  <c r="U54" i="3"/>
  <c r="U62" i="3"/>
  <c r="U70" i="3"/>
  <c r="U78" i="3"/>
  <c r="U86" i="3"/>
  <c r="U94" i="3"/>
  <c r="U12" i="4"/>
  <c r="U21" i="4"/>
  <c r="U32" i="4"/>
  <c r="U40" i="4"/>
  <c r="U48" i="4"/>
  <c r="U56" i="4"/>
  <c r="U64" i="4"/>
  <c r="U72" i="4"/>
  <c r="T23" i="4"/>
  <c r="T84" i="3"/>
  <c r="T32" i="3"/>
  <c r="T7" i="3"/>
  <c r="U26" i="4"/>
  <c r="R49" i="3"/>
  <c r="R47" i="3"/>
  <c r="R45" i="3"/>
  <c r="R43" i="3"/>
  <c r="R37" i="3"/>
  <c r="R32" i="3"/>
  <c r="R21" i="3"/>
  <c r="R15" i="3"/>
  <c r="R9" i="3"/>
  <c r="R73" i="4"/>
  <c r="R67" i="4"/>
  <c r="R65" i="4"/>
  <c r="R61" i="4"/>
  <c r="R57" i="4"/>
  <c r="R55" i="4"/>
  <c r="R53" i="4"/>
  <c r="R49" i="4"/>
  <c r="R45" i="4"/>
  <c r="R43" i="4"/>
  <c r="R39" i="4"/>
  <c r="R35" i="4"/>
  <c r="R33" i="4"/>
  <c r="R26" i="4"/>
  <c r="R71" i="4"/>
  <c r="R69" i="4"/>
  <c r="R63" i="4"/>
  <c r="R59" i="4"/>
  <c r="R51" i="4"/>
  <c r="R47" i="4"/>
  <c r="R41" i="4"/>
  <c r="R37" i="4"/>
  <c r="R31" i="4"/>
  <c r="R28" i="4"/>
  <c r="R68" i="4"/>
  <c r="R60" i="4"/>
  <c r="R52" i="4"/>
  <c r="R44" i="4"/>
  <c r="R36" i="4"/>
  <c r="R21" i="4"/>
  <c r="R20" i="4"/>
  <c r="R6" i="4"/>
  <c r="R90" i="3"/>
  <c r="R89" i="3"/>
  <c r="R82" i="3"/>
  <c r="R81" i="3"/>
  <c r="R74" i="3"/>
  <c r="R73" i="3"/>
  <c r="R66" i="3"/>
  <c r="R65" i="3"/>
  <c r="R58" i="3"/>
  <c r="R57" i="3"/>
  <c r="R70" i="4"/>
  <c r="R48" i="4"/>
  <c r="R42" i="4"/>
  <c r="R38" i="4"/>
  <c r="R25" i="4"/>
  <c r="R23" i="4"/>
  <c r="R22" i="4"/>
  <c r="R16" i="4"/>
  <c r="R9" i="4"/>
  <c r="R87" i="3"/>
  <c r="R86" i="3"/>
  <c r="R84" i="3"/>
  <c r="R83" i="3"/>
  <c r="R77" i="3"/>
  <c r="R64" i="3"/>
  <c r="R55" i="3"/>
  <c r="R23" i="3"/>
  <c r="R19" i="3"/>
  <c r="R56" i="4"/>
  <c r="R50" i="4"/>
  <c r="R46" i="4"/>
  <c r="R27" i="4"/>
  <c r="R18" i="4"/>
  <c r="R17" i="4"/>
  <c r="R15" i="4"/>
  <c r="R11" i="4"/>
  <c r="R10" i="4"/>
  <c r="R8" i="4"/>
  <c r="R7" i="4"/>
  <c r="R88" i="3"/>
  <c r="R79" i="3"/>
  <c r="R78" i="3"/>
  <c r="R76" i="3"/>
  <c r="R75" i="3"/>
  <c r="R69" i="3"/>
  <c r="R56" i="3"/>
  <c r="R54" i="3"/>
  <c r="R53" i="3"/>
  <c r="R48" i="3"/>
  <c r="R64" i="4"/>
  <c r="R12" i="4"/>
  <c r="R93" i="3"/>
  <c r="R92" i="3"/>
  <c r="R71" i="3"/>
  <c r="R62" i="3"/>
  <c r="R44" i="3"/>
  <c r="R34" i="3"/>
  <c r="R27" i="3"/>
  <c r="R25" i="3"/>
  <c r="R32" i="4"/>
  <c r="R60" i="3"/>
  <c r="R72" i="4"/>
  <c r="R66" i="4"/>
  <c r="R62" i="4"/>
  <c r="R58" i="4"/>
  <c r="R24" i="4"/>
  <c r="R85" i="3"/>
  <c r="R7" i="3"/>
  <c r="R40" i="4"/>
  <c r="R34" i="4"/>
  <c r="R19" i="4"/>
  <c r="R80" i="3"/>
  <c r="R67" i="3"/>
  <c r="R63" i="3"/>
  <c r="R59" i="3"/>
  <c r="R51" i="3"/>
  <c r="R46" i="3"/>
  <c r="R42" i="3"/>
  <c r="R35" i="3"/>
  <c r="R31" i="3"/>
  <c r="R11" i="3"/>
  <c r="R54" i="4"/>
  <c r="R94" i="3"/>
  <c r="R72" i="3"/>
  <c r="R61" i="3"/>
  <c r="R95" i="3"/>
  <c r="R91" i="3"/>
  <c r="R70" i="3"/>
  <c r="R68" i="3"/>
  <c r="R52" i="3"/>
  <c r="U67" i="4"/>
  <c r="U32" i="3"/>
  <c r="T11" i="3"/>
  <c r="T81" i="3"/>
  <c r="T12" i="4"/>
  <c r="T66" i="3"/>
  <c r="T55" i="3"/>
  <c r="T11" i="4"/>
  <c r="T52" i="4"/>
  <c r="T48" i="4"/>
  <c r="T31" i="3"/>
  <c r="T48" i="3"/>
  <c r="U25" i="3"/>
  <c r="U53" i="4"/>
  <c r="U47" i="4"/>
  <c r="U60" i="3"/>
  <c r="U84" i="3"/>
  <c r="U19" i="4"/>
  <c r="U46" i="4"/>
  <c r="U62" i="4"/>
  <c r="U7" i="4"/>
  <c r="T19" i="3"/>
  <c r="Q72" i="4"/>
  <c r="Q70" i="4"/>
  <c r="Q68" i="4"/>
  <c r="Q66" i="4"/>
  <c r="Q64" i="4"/>
  <c r="Q62" i="4"/>
  <c r="Q60" i="4"/>
  <c r="Q58" i="4"/>
  <c r="Q56" i="4"/>
  <c r="Q54" i="4"/>
  <c r="Q52" i="4"/>
  <c r="Q50" i="4"/>
  <c r="Q48" i="4"/>
  <c r="Q46" i="4"/>
  <c r="Q44" i="4"/>
  <c r="Q42" i="4"/>
  <c r="Q40" i="4"/>
  <c r="Q38" i="4"/>
  <c r="Q36" i="4"/>
  <c r="Q34" i="4"/>
  <c r="Q32" i="4"/>
  <c r="Q27" i="4"/>
  <c r="Q25" i="4"/>
  <c r="Q23" i="4"/>
  <c r="Q21" i="4"/>
  <c r="Q19" i="4"/>
  <c r="Q17" i="4"/>
  <c r="Q15" i="4"/>
  <c r="Q12" i="4"/>
  <c r="Q10" i="4"/>
  <c r="Q8" i="4"/>
  <c r="Q6" i="4"/>
  <c r="Q94" i="3"/>
  <c r="Q92" i="3"/>
  <c r="Q90" i="3"/>
  <c r="Q88" i="3"/>
  <c r="Q86" i="3"/>
  <c r="Q84" i="3"/>
  <c r="Q82" i="3"/>
  <c r="Q80" i="3"/>
  <c r="Q78" i="3"/>
  <c r="Q76" i="3"/>
  <c r="Q74" i="3"/>
  <c r="Q72" i="3"/>
  <c r="Q70" i="3"/>
  <c r="Q68" i="3"/>
  <c r="Q66" i="3"/>
  <c r="Q64" i="3"/>
  <c r="Q62" i="3"/>
  <c r="Q60" i="3"/>
  <c r="Q58" i="3"/>
  <c r="Q56" i="3"/>
  <c r="Q54" i="3"/>
  <c r="Q52" i="3"/>
  <c r="Q35" i="3"/>
  <c r="Q27" i="3"/>
  <c r="Q19" i="3"/>
  <c r="Q7" i="3"/>
  <c r="Q67" i="4"/>
  <c r="Q59" i="4"/>
  <c r="Q51" i="4"/>
  <c r="Q43" i="4"/>
  <c r="Q35" i="4"/>
  <c r="Q28" i="4"/>
  <c r="Q22" i="4"/>
  <c r="Q7" i="4"/>
  <c r="Q91" i="3"/>
  <c r="Q83" i="3"/>
  <c r="Q75" i="3"/>
  <c r="Q67" i="3"/>
  <c r="Q59" i="3"/>
  <c r="Q73" i="4"/>
  <c r="Q55" i="4"/>
  <c r="Q45" i="4"/>
  <c r="Q41" i="4"/>
  <c r="Q24" i="4"/>
  <c r="Q95" i="3"/>
  <c r="Q85" i="3"/>
  <c r="Q73" i="3"/>
  <c r="Q63" i="3"/>
  <c r="Q46" i="3"/>
  <c r="Q42" i="3"/>
  <c r="Q15" i="3"/>
  <c r="Q11" i="3"/>
  <c r="Q63" i="4"/>
  <c r="Q53" i="4"/>
  <c r="Q49" i="4"/>
  <c r="Q31" i="4"/>
  <c r="Q26" i="4"/>
  <c r="Q16" i="4"/>
  <c r="Q9" i="4"/>
  <c r="Q87" i="3"/>
  <c r="Q77" i="3"/>
  <c r="Q65" i="3"/>
  <c r="Q55" i="3"/>
  <c r="Q49" i="3"/>
  <c r="Q33" i="4"/>
  <c r="Q11" i="4"/>
  <c r="Q32" i="3"/>
  <c r="Q39" i="4"/>
  <c r="Q18" i="4"/>
  <c r="Q81" i="3"/>
  <c r="Q61" i="3"/>
  <c r="Q21" i="3"/>
  <c r="Q71" i="4"/>
  <c r="Q69" i="4"/>
  <c r="Q61" i="4"/>
  <c r="Q57" i="4"/>
  <c r="Q93" i="3"/>
  <c r="Q71" i="3"/>
  <c r="Q69" i="3"/>
  <c r="Q57" i="3"/>
  <c r="Q53" i="3"/>
  <c r="Q48" i="3"/>
  <c r="Q47" i="3"/>
  <c r="Q45" i="3"/>
  <c r="Q44" i="3"/>
  <c r="Q43" i="3"/>
  <c r="Q37" i="3"/>
  <c r="Q34" i="3"/>
  <c r="Q25" i="3"/>
  <c r="Q65" i="4"/>
  <c r="Q51" i="3"/>
  <c r="Q31" i="3"/>
  <c r="Q23" i="3"/>
  <c r="Q9" i="3"/>
  <c r="Q47" i="4"/>
  <c r="Q37" i="4"/>
  <c r="Q20" i="4"/>
  <c r="Q89" i="3"/>
  <c r="Q79" i="3"/>
  <c r="T73" i="4"/>
  <c r="T55" i="4"/>
  <c r="T76" i="3"/>
  <c r="T59" i="3"/>
  <c r="T45" i="3"/>
  <c r="U23" i="3"/>
  <c r="U49" i="4"/>
  <c r="T20" i="4"/>
  <c r="U87" i="3"/>
  <c r="U73" i="3"/>
  <c r="T57" i="3"/>
  <c r="T67" i="3"/>
  <c r="T92" i="3"/>
  <c r="T39" i="4"/>
  <c r="T9" i="3"/>
  <c r="T56" i="3"/>
  <c r="T69" i="3"/>
  <c r="T26" i="4"/>
  <c r="T63" i="4"/>
  <c r="T63" i="3"/>
  <c r="T79" i="3"/>
  <c r="T95" i="3"/>
  <c r="T18" i="4"/>
  <c r="T61" i="4"/>
  <c r="T38" i="4"/>
  <c r="T56" i="4"/>
  <c r="T27" i="4"/>
  <c r="T44" i="4"/>
  <c r="T58" i="4"/>
  <c r="T70" i="4"/>
  <c r="T44" i="3"/>
  <c r="U71" i="3"/>
  <c r="U28" i="4"/>
  <c r="U65" i="4"/>
  <c r="U43" i="3"/>
  <c r="U67" i="3"/>
  <c r="U18" i="4"/>
  <c r="U61" i="3"/>
  <c r="U93" i="3"/>
  <c r="U31" i="4"/>
  <c r="U63" i="4"/>
  <c r="U27" i="3"/>
  <c r="U56" i="3"/>
  <c r="U64" i="3"/>
  <c r="U72" i="3"/>
  <c r="U80" i="3"/>
  <c r="U88" i="3"/>
  <c r="U6" i="4"/>
  <c r="U15" i="4"/>
  <c r="U23" i="4"/>
  <c r="U34" i="4"/>
  <c r="U42" i="4"/>
  <c r="U50" i="4"/>
  <c r="U58" i="4"/>
  <c r="U66" i="4"/>
  <c r="T22" i="4"/>
  <c r="T83" i="3"/>
  <c r="T23" i="3"/>
  <c r="T47" i="4"/>
  <c r="U75" i="3"/>
  <c r="U41" i="4"/>
  <c r="S73" i="4"/>
  <c r="S71" i="4"/>
  <c r="S69" i="4"/>
  <c r="S67" i="4"/>
  <c r="S65" i="4"/>
  <c r="S63" i="4"/>
  <c r="S61" i="4"/>
  <c r="S59" i="4"/>
  <c r="S57" i="4"/>
  <c r="S55" i="4"/>
  <c r="S53" i="4"/>
  <c r="S51" i="4"/>
  <c r="S49" i="4"/>
  <c r="S47" i="4"/>
  <c r="S45" i="4"/>
  <c r="S43" i="4"/>
  <c r="S41" i="4"/>
  <c r="S39" i="4"/>
  <c r="S37" i="4"/>
  <c r="S35" i="4"/>
  <c r="S33" i="4"/>
  <c r="S31" i="4"/>
  <c r="S28" i="4"/>
  <c r="S26" i="4"/>
  <c r="S24" i="4"/>
  <c r="S22" i="4"/>
  <c r="S20" i="4"/>
  <c r="S18" i="4"/>
  <c r="S16" i="4"/>
  <c r="S11" i="4"/>
  <c r="S9" i="4"/>
  <c r="S7" i="4"/>
  <c r="S95" i="3"/>
  <c r="S93" i="3"/>
  <c r="S91" i="3"/>
  <c r="S89" i="3"/>
  <c r="S87" i="3"/>
  <c r="S85" i="3"/>
  <c r="S83" i="3"/>
  <c r="S81" i="3"/>
  <c r="S79" i="3"/>
  <c r="S77" i="3"/>
  <c r="S75" i="3"/>
  <c r="S73" i="3"/>
  <c r="S71" i="3"/>
  <c r="S69" i="3"/>
  <c r="S67" i="3"/>
  <c r="S65" i="3"/>
  <c r="S63" i="3"/>
  <c r="S61" i="3"/>
  <c r="S59" i="3"/>
  <c r="S57" i="3"/>
  <c r="S55" i="3"/>
  <c r="S53" i="3"/>
  <c r="S51" i="3"/>
  <c r="S34" i="3"/>
  <c r="S23" i="3"/>
  <c r="S11" i="3"/>
  <c r="S70" i="4"/>
  <c r="S62" i="4"/>
  <c r="S54" i="4"/>
  <c r="S46" i="4"/>
  <c r="S38" i="4"/>
  <c r="S19" i="4"/>
  <c r="S12" i="4"/>
  <c r="S88" i="3"/>
  <c r="S80" i="3"/>
  <c r="S72" i="3"/>
  <c r="S64" i="3"/>
  <c r="S56" i="3"/>
  <c r="S60" i="4"/>
  <c r="S56" i="4"/>
  <c r="S50" i="4"/>
  <c r="S27" i="4"/>
  <c r="S17" i="4"/>
  <c r="S15" i="4"/>
  <c r="S10" i="4"/>
  <c r="S8" i="4"/>
  <c r="S6" i="4"/>
  <c r="S78" i="3"/>
  <c r="S76" i="3"/>
  <c r="S74" i="3"/>
  <c r="S54" i="3"/>
  <c r="S49" i="3"/>
  <c r="S48" i="3"/>
  <c r="S45" i="3"/>
  <c r="S44" i="3"/>
  <c r="S37" i="3"/>
  <c r="S32" i="3"/>
  <c r="S31" i="3"/>
  <c r="S27" i="3"/>
  <c r="S68" i="4"/>
  <c r="S64" i="4"/>
  <c r="S58" i="4"/>
  <c r="S36" i="4"/>
  <c r="S32" i="4"/>
  <c r="S70" i="3"/>
  <c r="S68" i="3"/>
  <c r="S66" i="3"/>
  <c r="S52" i="3"/>
  <c r="S48" i="4"/>
  <c r="S44" i="4"/>
  <c r="S40" i="4"/>
  <c r="S34" i="4"/>
  <c r="S25" i="4"/>
  <c r="S21" i="4"/>
  <c r="S86" i="3"/>
  <c r="S82" i="3"/>
  <c r="S47" i="3"/>
  <c r="S46" i="3"/>
  <c r="S43" i="3"/>
  <c r="S42" i="3"/>
  <c r="S35" i="3"/>
  <c r="S72" i="4"/>
  <c r="S66" i="4"/>
  <c r="S21" i="3"/>
  <c r="S7" i="3"/>
  <c r="S42" i="4"/>
  <c r="S25" i="3"/>
  <c r="S52" i="4"/>
  <c r="S94" i="3"/>
  <c r="S90" i="3"/>
  <c r="S60" i="3"/>
  <c r="S9" i="3"/>
  <c r="S23" i="4"/>
  <c r="S84" i="3"/>
  <c r="S15" i="3"/>
  <c r="S92" i="3"/>
  <c r="S62" i="3"/>
  <c r="S58" i="3"/>
  <c r="S19" i="3"/>
  <c r="U65" i="3"/>
  <c r="U95" i="3"/>
  <c r="T60" i="3"/>
  <c r="T57" i="4"/>
  <c r="T88" i="3"/>
  <c r="T71" i="3"/>
  <c r="T45" i="4"/>
  <c r="T64" i="4"/>
  <c r="T66" i="4"/>
  <c r="U51" i="4"/>
  <c r="U89" i="3"/>
  <c r="U16" i="4"/>
  <c r="U52" i="3"/>
  <c r="U76" i="3"/>
  <c r="U10" i="4"/>
  <c r="U27" i="4"/>
  <c r="U54" i="4"/>
  <c r="U70" i="4"/>
  <c r="T59" i="4"/>
  <c r="T15" i="3"/>
  <c r="U69" i="4"/>
  <c r="U22" i="4"/>
  <c r="T74" i="3"/>
  <c r="U55" i="3"/>
  <c r="T37" i="3"/>
  <c r="U15" i="3"/>
  <c r="U45" i="4"/>
  <c r="T16" i="4"/>
  <c r="T85" i="3"/>
  <c r="T64" i="3"/>
  <c r="T58" i="3"/>
  <c r="T80" i="3"/>
  <c r="T93" i="3"/>
  <c r="T43" i="4"/>
  <c r="T35" i="3"/>
  <c r="T65" i="3"/>
  <c r="T75" i="3"/>
  <c r="T31" i="4"/>
  <c r="T67" i="4"/>
  <c r="T70" i="3"/>
  <c r="T86" i="3"/>
  <c r="T10" i="4"/>
  <c r="T37" i="4"/>
  <c r="T69" i="4"/>
  <c r="T42" i="4"/>
  <c r="T60" i="4"/>
  <c r="T34" i="4"/>
  <c r="T46" i="4"/>
  <c r="T62" i="4"/>
  <c r="T25" i="3"/>
  <c r="T46" i="3"/>
  <c r="U81" i="3"/>
  <c r="U33" i="4"/>
  <c r="U21" i="3"/>
  <c r="U47" i="3"/>
  <c r="U79" i="3"/>
  <c r="U43" i="4"/>
  <c r="U69" i="3"/>
  <c r="U9" i="4"/>
  <c r="U39" i="4"/>
  <c r="U71" i="4"/>
  <c r="U35" i="3"/>
  <c r="U58" i="3"/>
  <c r="U66" i="3"/>
  <c r="U74" i="3"/>
  <c r="U82" i="3"/>
  <c r="U90" i="3"/>
  <c r="U8" i="4"/>
  <c r="U17" i="4"/>
  <c r="U25" i="4"/>
  <c r="U36" i="4"/>
  <c r="U44" i="4"/>
  <c r="U52" i="4"/>
  <c r="U60" i="4"/>
  <c r="U68" i="4"/>
  <c r="T9" i="4"/>
  <c r="T72" i="3"/>
  <c r="T21" i="3"/>
  <c r="T41" i="4"/>
  <c r="T54" i="3"/>
  <c r="T65" i="4"/>
</calcChain>
</file>

<file path=xl/comments1.xml><?xml version="1.0" encoding="utf-8"?>
<comments xmlns="http://schemas.openxmlformats.org/spreadsheetml/2006/main">
  <authors>
    <author/>
  </authors>
  <commentList>
    <comment ref="A1" authorId="0" shapeId="0">
      <text>
        <r>
          <rPr>
            <sz val="11"/>
            <color theme="1"/>
            <rFont val="Calibri"/>
            <scheme val="minor"/>
          </rPr>
          <t xml:space="preserve">The Outcome letter and Strategy Numbers from the Planning tab
</t>
        </r>
      </text>
    </comment>
    <comment ref="B1" authorId="0" shapeId="0">
      <text>
        <r>
          <rPr>
            <sz val="11"/>
            <color theme="1"/>
            <rFont val="Calibri"/>
            <scheme val="minor"/>
          </rPr>
          <t>Describe the activity here</t>
        </r>
      </text>
    </comment>
    <comment ref="C1" authorId="0" shapeId="0">
      <text>
        <r>
          <rPr>
            <sz val="11"/>
            <color theme="1"/>
            <rFont val="Calibri"/>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0" shapeId="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0" shapeId="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0" shapeId="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0" shapeId="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0" shapeId="0">
      <text>
        <r>
          <rPr>
            <sz val="11"/>
            <color theme="1"/>
            <rFont val="Calibri"/>
            <scheme val="minor"/>
          </rPr>
          <t>If this Activity is partially or fully funded by High School Success allocations, the HSS Activity Category must be selected. The options are found on the Codes Tab.</t>
        </r>
      </text>
    </comment>
    <comment ref="I1" authorId="0" shapeId="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0" shapeId="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M1" authorId="0" shapeId="0">
      <text>
        <r>
          <rPr>
            <sz val="11"/>
            <color theme="1"/>
            <rFont val="Calibri"/>
            <scheme val="minor"/>
          </rPr>
          <t>CTE consortia members may defer to consortia budget</t>
        </r>
      </text>
    </comment>
  </commentList>
</comments>
</file>

<file path=xl/comments2.xml><?xml version="1.0" encoding="utf-8"?>
<comments xmlns="http://schemas.openxmlformats.org/spreadsheetml/2006/main">
  <authors>
    <author/>
  </authors>
  <commentList>
    <comment ref="A1" authorId="0" shapeId="0">
      <text>
        <r>
          <rPr>
            <sz val="11"/>
            <color theme="1"/>
            <rFont val="Calibri"/>
            <scheme val="minor"/>
          </rPr>
          <t xml:space="preserve">The Outcome letter and Strategy Numbers from the Planning tab
</t>
        </r>
      </text>
    </comment>
    <comment ref="B1" authorId="0" shapeId="0">
      <text>
        <r>
          <rPr>
            <sz val="11"/>
            <color theme="1"/>
            <rFont val="Calibri"/>
            <scheme val="minor"/>
          </rPr>
          <t>Describe the activity here</t>
        </r>
      </text>
    </comment>
    <comment ref="C1" authorId="0" shapeId="0">
      <text>
        <r>
          <rPr>
            <sz val="11"/>
            <color theme="1"/>
            <rFont val="Calibri"/>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0" shapeId="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0" shapeId="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0" shapeId="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0" shapeId="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0" shapeId="0">
      <text>
        <r>
          <rPr>
            <sz val="11"/>
            <color theme="1"/>
            <rFont val="Calibri"/>
            <scheme val="minor"/>
          </rPr>
          <t>If this Activity is partially or fully funded by High School Success allocations, the HSS Activity Category must be selected. The options are found on the Codes Tab.</t>
        </r>
      </text>
    </comment>
    <comment ref="I1" authorId="0" shapeId="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0" shapeId="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M1" authorId="0" shapeId="0">
      <text>
        <r>
          <rPr>
            <sz val="11"/>
            <color theme="1"/>
            <rFont val="Calibri"/>
            <scheme val="minor"/>
          </rPr>
          <t>CTE consortia members may defer to consortia budget</t>
        </r>
      </text>
    </comment>
  </commentList>
</comments>
</file>

<file path=xl/comments3.xml><?xml version="1.0" encoding="utf-8"?>
<comments xmlns="http://schemas.openxmlformats.org/spreadsheetml/2006/main">
  <authors>
    <author/>
  </authors>
  <commentList>
    <comment ref="A1" authorId="0" shapeId="0">
      <text>
        <r>
          <rPr>
            <sz val="11"/>
            <color theme="1"/>
            <rFont val="Calibri"/>
            <scheme val="minor"/>
          </rPr>
          <t>Corresponds to the Outcome Letter and Strategy Number from the Planning Tab</t>
        </r>
      </text>
    </comment>
    <comment ref="B1" authorId="0" shapeId="0">
      <text>
        <r>
          <rPr>
            <sz val="11"/>
            <color theme="1"/>
            <rFont val="Calibri"/>
            <scheme val="minor"/>
          </rPr>
          <t>Describe the activity here</t>
        </r>
      </text>
    </comment>
    <comment ref="C1" authorId="0" shapeId="0">
      <text>
        <r>
          <rPr>
            <sz val="11"/>
            <color theme="1"/>
            <rFont val="Calibri"/>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0" shapeId="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0" shapeId="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0" shapeId="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0" shapeId="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0" shapeId="0">
      <text>
        <r>
          <rPr>
            <sz val="11"/>
            <color theme="1"/>
            <rFont val="Calibri"/>
            <scheme val="minor"/>
          </rPr>
          <t xml:space="preserve">If this Activity is partially or fully funded by High School Success allocations, the HSS Activity Category must be selected. The options are found on the Codes Tab.
</t>
        </r>
      </text>
    </comment>
    <comment ref="I1" authorId="0" shapeId="0">
      <text>
        <r>
          <rPr>
            <sz val="11"/>
            <color theme="1"/>
            <rFont val="Calibri"/>
            <scheme val="minor"/>
          </rPr>
          <t xml:space="preserve">If this Activity is partially or fully funded by the Student Investment Account allocation, select the appropriate code from the dropdown. The dropdown options are found on the Codes Tab.
</t>
        </r>
      </text>
    </comment>
    <comment ref="J1" authorId="0" shapeId="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List>
</comments>
</file>

<file path=xl/comments4.xml><?xml version="1.0" encoding="utf-8"?>
<comments xmlns="http://schemas.openxmlformats.org/spreadsheetml/2006/main">
  <authors>
    <author/>
  </authors>
  <commentList>
    <comment ref="E28" authorId="0" shapeId="0">
      <text>
        <r>
          <rPr>
            <sz val="11"/>
            <color theme="1"/>
            <rFont val="Calibri"/>
            <scheme val="minor"/>
          </rPr>
          <t>"Beversj":
Not included in shared PDF has institution is reported closed but not yet official through IDAT</t>
        </r>
      </text>
    </comment>
  </commentList>
</comments>
</file>

<file path=xl/sharedStrings.xml><?xml version="1.0" encoding="utf-8"?>
<sst xmlns="http://schemas.openxmlformats.org/spreadsheetml/2006/main" count="2524" uniqueCount="795">
  <si>
    <t>Select your institution from the drop down list to the right:</t>
  </si>
  <si>
    <t>2108-Ontario SD 8C</t>
  </si>
  <si>
    <t>Please provide contact information for the person completing this budget</t>
  </si>
  <si>
    <t>Name</t>
  </si>
  <si>
    <t>Jodi Elizondo</t>
  </si>
  <si>
    <t>541-889-5374</t>
  </si>
  <si>
    <t>Phone</t>
  </si>
  <si>
    <t>Email</t>
  </si>
  <si>
    <t>jelizondo@ontario.k12.or.us</t>
  </si>
  <si>
    <t>Version 2: September 20, 2022</t>
  </si>
  <si>
    <t>Integrated Planning &amp; Budget Template Technical Guide</t>
  </si>
  <si>
    <t>OUTCOMES &amp; STRATEGIES</t>
  </si>
  <si>
    <t>CSI/TSI</t>
  </si>
  <si>
    <t>CTE</t>
  </si>
  <si>
    <t>EIIS</t>
  </si>
  <si>
    <t>HSS</t>
  </si>
  <si>
    <t>SIA</t>
  </si>
  <si>
    <t>ACTIVITIES</t>
  </si>
  <si>
    <t>Outcome-SAMPLE</t>
  </si>
  <si>
    <t>SD achieves at least a 93% graduation rate across all demographic groups.</t>
  </si>
  <si>
    <t>OUTCOME ACTIVITIES:
ENTER ON BUDGET TAB</t>
  </si>
  <si>
    <t>Strategies</t>
  </si>
  <si>
    <t>S1</t>
  </si>
  <si>
    <t>Fully implement a K-12 Multi-Tiered System of Support (MTSS) and reduce class size to close the opportunity and achievement gap.</t>
  </si>
  <si>
    <t>x</t>
  </si>
  <si>
    <t>S2</t>
  </si>
  <si>
    <t>Implement culturally-responsive pedagogy and curriculum for equitable learning outcomes for all.</t>
  </si>
  <si>
    <t>S3</t>
  </si>
  <si>
    <t>Provide equitable access to social, behavioral and mental health supports.</t>
  </si>
  <si>
    <t>Outcome-A</t>
  </si>
  <si>
    <t>ALL STUDENTS IN THE ONTARIO SCHOOL DISTRICT  FEEL SAFE ON OUR CAMPUSES</t>
  </si>
  <si>
    <t>A1</t>
  </si>
  <si>
    <t>ADDRESS SAFETY OVERSIGHT FOR DISTRICT</t>
  </si>
  <si>
    <t>X</t>
  </si>
  <si>
    <t>A2</t>
  </si>
  <si>
    <t>IMPROVE CAMPUS SAFETY</t>
  </si>
  <si>
    <t>A3</t>
  </si>
  <si>
    <t>INCREASE SUPERVISION OF DISTRICT SAFETY INITIATIVES</t>
  </si>
  <si>
    <t>A4</t>
  </si>
  <si>
    <t>A5</t>
  </si>
  <si>
    <t>Outcome-B</t>
  </si>
  <si>
    <t>ALL STUDENTS WHO HAVE BEEN HISTORICALLY UNDERSERVED WILL HAVE INCREASED ACCESS TO WELL-ROUNDED  INSTRUCTION, COLLEGE CREDIT AND CTE OPPORTUNITIES</t>
  </si>
  <si>
    <t>B1</t>
  </si>
  <si>
    <t>FIND OPPORTUNITIES TO LOWER THE TEACHER TO STUDENT RATIO</t>
  </si>
  <si>
    <t>B2</t>
  </si>
  <si>
    <t>PROVIDE MORE DIRECT SUPPORT FOR COL CRED, CTE</t>
  </si>
  <si>
    <t>B3</t>
  </si>
  <si>
    <t>REMOVE BARRIERS TO OBTAINING COLLEGE CREDIT AND CTE CERTIFICATIONS</t>
  </si>
  <si>
    <t>B4</t>
  </si>
  <si>
    <t>PROVIDE SUPPORT FOR CURRICULUM IMPLEMENTATION</t>
  </si>
  <si>
    <t>B5</t>
  </si>
  <si>
    <t>INCREASE T.A.G. IDENTIFICATION AND OPPORTUNITIES</t>
  </si>
  <si>
    <t>B6</t>
  </si>
  <si>
    <t>INCREASE WELL-ROUNDED LEARNING OPPORTUNITIES</t>
  </si>
  <si>
    <t>Outcome-C</t>
  </si>
  <si>
    <t>DROPOUT RATE DECREASED BY INCREASING GRADUATION RATE TO 93%</t>
  </si>
  <si>
    <t>C1</t>
  </si>
  <si>
    <t>UTILIZE ATTENDANCE PROGRAMS TO MONITOR ATTENDANCE</t>
  </si>
  <si>
    <t>C2</t>
  </si>
  <si>
    <t>CREATE OPPORTUNITIES FOR 9TH GRADERS TO TRANSITION AND ACCLIMATE TO HIGH SCHOOL IN A MANNER THAT SETS THEM UP FOR SUCCESS</t>
  </si>
  <si>
    <t>C3</t>
  </si>
  <si>
    <t>CREATE INCENTIVE PROGRAMS TO MOTIVATE ACADEMIC PROGRESS AND ATTENDANCE</t>
  </si>
  <si>
    <t>C4</t>
  </si>
  <si>
    <t>C5</t>
  </si>
  <si>
    <t>Outcome-D</t>
  </si>
  <si>
    <t>RESOURCES AND OUTLETS FOR THE MENTAL HEALTH OF STUDENTS, WITH A FOCUS ON THE UNIQUE NEEDS OF THOSE HISTORICALLY UNDERSERVED, ARE PROVIDED TO REDUCE BARRIERS TO ACADEMIC SUCCESS</t>
  </si>
  <si>
    <t>D1</t>
  </si>
  <si>
    <t>IMPROVE MENTAL HEALTH SUPPORT SYSTEMS MONITORING AND DESIGN</t>
  </si>
  <si>
    <t>D2</t>
  </si>
  <si>
    <t>LOOK FOR WAYS TO OFFER OPPORTUNITIES TO FEEL VALUED, SUCCESSFUL, AND PRODUCTIVE IN AREAS OF INTEREST TO HELP WITH MENTAL HEALTH AND INCREASE CONNECTION TO SCHOOL</t>
  </si>
  <si>
    <t>D3</t>
  </si>
  <si>
    <t xml:space="preserve">PROVIDE OPPORTUNITIES FOR STUDENTS, STAFF, PARENTS AND COMMUNITY TO PROVIDE FEEDBACK </t>
  </si>
  <si>
    <t>D4</t>
  </si>
  <si>
    <t>FIND METHOD OF ADDRESSING STUDENT BEHAVIOR THAT IS MORE RESPONSIVE TO THEIR MENTAL HEALTH NEEDS</t>
  </si>
  <si>
    <t>D5</t>
  </si>
  <si>
    <t>Outcome-E</t>
  </si>
  <si>
    <t>E1</t>
  </si>
  <si>
    <t>E2</t>
  </si>
  <si>
    <t>E3</t>
  </si>
  <si>
    <t>E4</t>
  </si>
  <si>
    <t>E5</t>
  </si>
  <si>
    <t>Outcome-F</t>
  </si>
  <si>
    <t>F1</t>
  </si>
  <si>
    <t>F2</t>
  </si>
  <si>
    <t>F3</t>
  </si>
  <si>
    <t>F4</t>
  </si>
  <si>
    <t>F5</t>
  </si>
  <si>
    <t>Outcome-G</t>
  </si>
  <si>
    <t>G1</t>
  </si>
  <si>
    <t>G2</t>
  </si>
  <si>
    <t>G3</t>
  </si>
  <si>
    <t>G4</t>
  </si>
  <si>
    <t>G5</t>
  </si>
  <si>
    <t>$1$</t>
  </si>
  <si>
    <t>Proposed Activity</t>
  </si>
  <si>
    <t>Partnership</t>
  </si>
  <si>
    <t>FTE</t>
  </si>
  <si>
    <t>FTE Type</t>
  </si>
  <si>
    <t>Codes!A38</t>
  </si>
  <si>
    <t>EIIS - Allowable Expenditure Area</t>
  </si>
  <si>
    <t>Codes!A45</t>
  </si>
  <si>
    <t>Codes!A73</t>
  </si>
  <si>
    <t>Object Code</t>
  </si>
  <si>
    <t>EIIS 
Activity Budget
(23-24)</t>
  </si>
  <si>
    <t>CSI/TSI 
Activity Budget
(23-24)</t>
  </si>
  <si>
    <t>CTE 
Activity Budget
(23-24)</t>
  </si>
  <si>
    <t>HSS 
Activity Budget
(23-24)</t>
  </si>
  <si>
    <t>SIA 
Activity Budget
(23-24)</t>
  </si>
  <si>
    <t>Total Activity 
Budget
(23-24) (Autosum)</t>
  </si>
  <si>
    <t>SIA Helper</t>
  </si>
  <si>
    <t>ESSA Helper</t>
  </si>
  <si>
    <t>HSS Helper</t>
  </si>
  <si>
    <t>CTE Helper</t>
  </si>
  <si>
    <t>EIIS Helper</t>
  </si>
  <si>
    <t>--</t>
  </si>
  <si>
    <t>Total Allocation 2023-24:</t>
  </si>
  <si>
    <t>Total Budgeted Amounts (Autosum):</t>
  </si>
  <si>
    <t>Unbudgeted (Autocalculate):</t>
  </si>
  <si>
    <t>Indirect/Administration</t>
  </si>
  <si>
    <r>
      <rPr>
        <b/>
        <u/>
        <sz val="12"/>
        <color theme="1"/>
        <rFont val="Calibri"/>
      </rPr>
      <t>ATTENTION TO ATTENDANCE PROGRAM</t>
    </r>
    <r>
      <rPr>
        <sz val="12"/>
        <color theme="1"/>
        <rFont val="Calibri"/>
      </rPr>
      <t xml:space="preserve"> - PARTIAL PAYMENT- PROGRAM DESIGNED TO SYSTEMATICALLY MONITOR ATTENDANCE AND SEND LETTERS OUT TO CHRONICALLY ABSENT FAMILIES, ETC. </t>
    </r>
  </si>
  <si>
    <t>SSS</t>
  </si>
  <si>
    <t>4XX</t>
  </si>
  <si>
    <r>
      <rPr>
        <b/>
        <sz val="12"/>
        <color theme="1"/>
        <rFont val="Calibri"/>
      </rPr>
      <t xml:space="preserve">SALARY: </t>
    </r>
    <r>
      <rPr>
        <sz val="12"/>
        <color theme="1"/>
        <rFont val="Calibri"/>
      </rPr>
      <t>CONTINUE TO</t>
    </r>
    <r>
      <rPr>
        <b/>
        <sz val="12"/>
        <color theme="1"/>
        <rFont val="Calibri"/>
      </rPr>
      <t xml:space="preserve"> </t>
    </r>
    <r>
      <rPr>
        <sz val="12"/>
        <color theme="1"/>
        <rFont val="Calibri"/>
      </rPr>
      <t xml:space="preserve">EMPLOY FULL TIME DISTRICT SAFETY BUILDING MANAGEMENT SUPERVISOR:  THE DISTRICT SAFETY SUPERVISOR'S ROLE IS TO WORK WITH ALL THE BUILDINGS IN OUR DISTRICT TO IMPLEMENT AND CONTINUOUSLY MONITOR FOR FIDELITY ALL PERSONAL AND BUILDING SAFETY-RELATED PROTOCOLS, WORKING IN CONJUNCTION WITH LOCAL LAW ENFORCEMENT, SRO'S, ETC. </t>
    </r>
  </si>
  <si>
    <t>Other: Other staff position not listed</t>
  </si>
  <si>
    <t>H&amp;S</t>
  </si>
  <si>
    <t>11X</t>
  </si>
  <si>
    <r>
      <rPr>
        <b/>
        <sz val="12"/>
        <color theme="1"/>
        <rFont val="Calibri"/>
      </rPr>
      <t>BENEFITS:</t>
    </r>
    <r>
      <rPr>
        <sz val="12"/>
        <color theme="1"/>
        <rFont val="Calibri"/>
      </rPr>
      <t xml:space="preserve">   FULL TIME DISTRICT SAFETY SUPERVISOR</t>
    </r>
  </si>
  <si>
    <t>2XX</t>
  </si>
  <si>
    <r>
      <rPr>
        <b/>
        <sz val="12"/>
        <color rgb="FF000000"/>
        <rFont val="Calibri"/>
      </rPr>
      <t xml:space="preserve">SALARY: </t>
    </r>
    <r>
      <rPr>
        <sz val="12"/>
        <color rgb="FF000000"/>
        <rFont val="Calibri"/>
      </rPr>
      <t xml:space="preserve">CONTINUE TO EMPLOY FULL TIME DISTRICT WRAPAROUND SERVICES COORDINATOR </t>
    </r>
  </si>
  <si>
    <t>Equity/Diversity/Inclusion (incl. Migrant &amp; Indian Ed)</t>
  </si>
  <si>
    <r>
      <rPr>
        <b/>
        <sz val="12"/>
        <color rgb="FF000000"/>
        <rFont val="Calibri"/>
      </rPr>
      <t>BENEFITS:</t>
    </r>
    <r>
      <rPr>
        <sz val="12"/>
        <color rgb="FF000000"/>
        <rFont val="Calibri"/>
      </rPr>
      <t xml:space="preserve">  FULL TIME DISTRICT WRAPAROUND SERVICES COORDINATOR</t>
    </r>
  </si>
  <si>
    <r>
      <rPr>
        <b/>
        <sz val="12"/>
        <color theme="1"/>
        <rFont val="Calibri"/>
      </rPr>
      <t>SALARY:</t>
    </r>
    <r>
      <rPr>
        <sz val="12"/>
        <color theme="1"/>
        <rFont val="Calibri"/>
      </rPr>
      <t xml:space="preserve"> CONTINUE TO EMPLOY .75 DISTRICT INITIATIVES DIRECTOR TO OVERSEE SAFETY INITIATIVES: THE DISTRICT INITIATIVES DIRECTOR WORKS DIRECTLY WITH AND SUPERVISES THE DISTRICT SAFETY SUPERVISOR, PARTICIPATES IN DISTRICT SAFETY PLANNING, COMMUNITY AND COUNTY COORDINATION EFFORTS, PD DEVELOPMENT AND IMPLEMENTATION AS WELL AS FUNDING OVERSIGHT FOR SAFETY </t>
    </r>
  </si>
  <si>
    <t>WRE</t>
  </si>
  <si>
    <r>
      <rPr>
        <b/>
        <sz val="12"/>
        <color theme="1"/>
        <rFont val="Calibri"/>
      </rPr>
      <t>BENEFITS:</t>
    </r>
    <r>
      <rPr>
        <sz val="12"/>
        <color theme="1"/>
        <rFont val="Calibri"/>
      </rPr>
      <t xml:space="preserve">  .75 DISTRICT INITIATIVES DIRECTOR TO OVERSEE SAFETY INITIATIVES </t>
    </r>
  </si>
  <si>
    <r>
      <rPr>
        <b/>
        <sz val="12"/>
        <color theme="1"/>
        <rFont val="Calibri"/>
      </rPr>
      <t>SALARY</t>
    </r>
    <r>
      <rPr>
        <sz val="12"/>
        <color theme="1"/>
        <rFont val="Calibri"/>
      </rPr>
      <t>: CONTINUE TO EMPLOY .25 DISTRICT DIRECTOR TO OVERSEE SECONDARY CURRICULUM - THIS POSITION IS RESPONSIBLE FOR MAKING SURE SECONDARY CURRICULUM IS ACCESSIBLE TO EVERYONE, TO INCLUDE ALL FOCAL GROUPS, WITH EQUITY TO ENSURE A WELL-ROUNDED EDUCATION FOR ALL STUDENTS</t>
    </r>
  </si>
  <si>
    <r>
      <rPr>
        <b/>
        <sz val="12"/>
        <color theme="1"/>
        <rFont val="Calibri"/>
      </rPr>
      <t>BENEFITS:</t>
    </r>
    <r>
      <rPr>
        <sz val="12"/>
        <color theme="1"/>
        <rFont val="Calibri"/>
      </rPr>
      <t xml:space="preserve">   .25 DISTRICT DIRECTOR TO OVERSEE SECONDARY CURRICULUM</t>
    </r>
  </si>
  <si>
    <r>
      <rPr>
        <b/>
        <sz val="12"/>
        <color theme="1"/>
        <rFont val="Calibri"/>
      </rPr>
      <t>SALARY:</t>
    </r>
    <r>
      <rPr>
        <sz val="12"/>
        <color theme="1"/>
        <rFont val="Calibri"/>
      </rPr>
      <t xml:space="preserve"> CONTINUE TO</t>
    </r>
    <r>
      <rPr>
        <b/>
        <sz val="12"/>
        <color theme="1"/>
        <rFont val="Calibri"/>
      </rPr>
      <t xml:space="preserve"> </t>
    </r>
    <r>
      <rPr>
        <sz val="12"/>
        <color theme="1"/>
        <rFont val="Calibri"/>
      </rPr>
      <t>EMPLOY ADDITIONAL ELEMENTARY TEACHERS  K-3 TO REDUCE CLASS SIZES</t>
    </r>
  </si>
  <si>
    <t>General: Elementary Teacher</t>
  </si>
  <si>
    <t>RCS</t>
  </si>
  <si>
    <r>
      <rPr>
        <b/>
        <sz val="12"/>
        <color theme="1"/>
        <rFont val="Calibri"/>
      </rPr>
      <t>BENEFITS:</t>
    </r>
    <r>
      <rPr>
        <sz val="12"/>
        <color theme="1"/>
        <rFont val="Calibri"/>
      </rPr>
      <t xml:space="preserve">   ADDITIONAL ELEMENTARY TEACHERS  K-3 TO REDUCE CLASS SIZE</t>
    </r>
  </si>
  <si>
    <r>
      <rPr>
        <b/>
        <sz val="12"/>
        <color theme="1"/>
        <rFont val="Calibri"/>
      </rPr>
      <t xml:space="preserve">SALARY: </t>
    </r>
    <r>
      <rPr>
        <sz val="12"/>
        <color theme="1"/>
        <rFont val="Calibri"/>
      </rPr>
      <t>CONTINUE TO</t>
    </r>
    <r>
      <rPr>
        <b/>
        <sz val="12"/>
        <color theme="1"/>
        <rFont val="Calibri"/>
      </rPr>
      <t xml:space="preserve"> </t>
    </r>
    <r>
      <rPr>
        <sz val="12"/>
        <color theme="1"/>
        <rFont val="Calibri"/>
      </rPr>
      <t xml:space="preserve">EMPLOY K-3 IA </t>
    </r>
  </si>
  <si>
    <r>
      <rPr>
        <b/>
        <sz val="12"/>
        <color theme="1"/>
        <rFont val="Calibri"/>
      </rPr>
      <t>BENEFITS:</t>
    </r>
    <r>
      <rPr>
        <sz val="12"/>
        <color theme="1"/>
        <rFont val="Calibri"/>
      </rPr>
      <t xml:space="preserve">  K-3 IA</t>
    </r>
  </si>
  <si>
    <r>
      <rPr>
        <b/>
        <sz val="12"/>
        <color theme="1"/>
        <rFont val="Calibri"/>
      </rPr>
      <t>SALARY:</t>
    </r>
    <r>
      <rPr>
        <sz val="12"/>
        <color theme="1"/>
        <rFont val="Calibri"/>
      </rPr>
      <t xml:space="preserve"> CONTINUE TO</t>
    </r>
    <r>
      <rPr>
        <b/>
        <sz val="12"/>
        <color theme="1"/>
        <rFont val="Calibri"/>
      </rPr>
      <t xml:space="preserve"> </t>
    </r>
    <r>
      <rPr>
        <sz val="12"/>
        <color theme="1"/>
        <rFont val="Calibri"/>
      </rPr>
      <t>EMPLOY 2 CERTIFIED P.E. TEACHERS TO GIVE EQUAL ACCESS TO STUDENTS</t>
    </r>
  </si>
  <si>
    <r>
      <rPr>
        <b/>
        <sz val="12"/>
        <color theme="1"/>
        <rFont val="Calibri"/>
      </rPr>
      <t>BENEFITS:</t>
    </r>
    <r>
      <rPr>
        <sz val="12"/>
        <color theme="1"/>
        <rFont val="Calibri"/>
      </rPr>
      <t xml:space="preserve"> 2 CERTIFIED P.E. TEACHERS TO GIVE EQUAL ACCESS TO STUDENTS</t>
    </r>
  </si>
  <si>
    <r>
      <rPr>
        <b/>
        <sz val="12"/>
        <color theme="1"/>
        <rFont val="Calibri"/>
      </rPr>
      <t xml:space="preserve">SALARY: </t>
    </r>
    <r>
      <rPr>
        <sz val="12"/>
        <color theme="1"/>
        <rFont val="Calibri"/>
      </rPr>
      <t xml:space="preserve"> CONTINUE TO EMPLOY TECHNOLOGY SPECIALIST TO SUPPORT ONLINE CURRICULUM PROGRAMS</t>
    </r>
  </si>
  <si>
    <r>
      <rPr>
        <b/>
        <sz val="12"/>
        <color theme="1"/>
        <rFont val="Calibri"/>
      </rPr>
      <t>BENEFITS:</t>
    </r>
    <r>
      <rPr>
        <sz val="12"/>
        <color theme="1"/>
        <rFont val="Calibri"/>
      </rPr>
      <t xml:space="preserve">   TECHNOLOGY SPECIALIST TO SUPPORT ONLINE CURRICULUM PROGRAMS</t>
    </r>
  </si>
  <si>
    <r>
      <rPr>
        <b/>
        <sz val="12"/>
        <color theme="1"/>
        <rFont val="Calibri"/>
      </rPr>
      <t>SALARY:</t>
    </r>
    <r>
      <rPr>
        <sz val="12"/>
        <color theme="1"/>
        <rFont val="Calibri"/>
      </rPr>
      <t xml:space="preserve"> CONTINUE TO EMPLOY A T.A.G. SPECIALIST TO IDENTIFY STUDENTS IN ALL GROUPS, TO INCLUDE THE HISTORICALLY UNDERSERVED, AND DEVELOP PROGRAMS</t>
    </r>
  </si>
  <si>
    <r>
      <rPr>
        <b/>
        <sz val="12"/>
        <color theme="1"/>
        <rFont val="Calibri"/>
      </rPr>
      <t xml:space="preserve">BENEFITS: </t>
    </r>
    <r>
      <rPr>
        <sz val="12"/>
        <color theme="1"/>
        <rFont val="Calibri"/>
      </rPr>
      <t xml:space="preserve">  T.A.G. SPECIALIST TO IDENTIFY STUDENTS IN ALL GROUPS, TO INCLUDE THE HISTORICALLY UNDERSERVED, AND DEVELOP PROGRAMS </t>
    </r>
  </si>
  <si>
    <r>
      <rPr>
        <b/>
        <sz val="12"/>
        <color theme="1"/>
        <rFont val="Calibri"/>
      </rPr>
      <t xml:space="preserve">SALARY: </t>
    </r>
    <r>
      <rPr>
        <sz val="12"/>
        <color theme="1"/>
        <rFont val="Calibri"/>
      </rPr>
      <t>CONTINUE TO EMPLOY</t>
    </r>
    <r>
      <rPr>
        <b/>
        <sz val="12"/>
        <color theme="1"/>
        <rFont val="Calibri"/>
      </rPr>
      <t xml:space="preserve"> </t>
    </r>
    <r>
      <rPr>
        <sz val="12"/>
        <color theme="1"/>
        <rFont val="Calibri"/>
      </rPr>
      <t>.45 DISTRICT COUNSELOR</t>
    </r>
  </si>
  <si>
    <t>Supports: School Counselor/School Social Worker</t>
  </si>
  <si>
    <r>
      <rPr>
        <b/>
        <sz val="12"/>
        <color theme="1"/>
        <rFont val="Calibri"/>
      </rPr>
      <t>BENEFITS: .</t>
    </r>
    <r>
      <rPr>
        <sz val="12"/>
        <color theme="1"/>
        <rFont val="Calibri"/>
      </rPr>
      <t>45 DISTRICT COUNSELOR</t>
    </r>
  </si>
  <si>
    <r>
      <rPr>
        <b/>
        <sz val="12"/>
        <color theme="1"/>
        <rFont val="Calibri"/>
      </rPr>
      <t>SALARY:</t>
    </r>
    <r>
      <rPr>
        <sz val="12"/>
        <color theme="1"/>
        <rFont val="Calibri"/>
      </rPr>
      <t xml:space="preserve"> CONTINUE TO EMPLOY A DISTRICT NURSE TO ASSIST WITH MENTAL HEALTH MONITORING AND ADVISING</t>
    </r>
  </si>
  <si>
    <t>Health: Nurse</t>
  </si>
  <si>
    <r>
      <rPr>
        <b/>
        <sz val="12"/>
        <color theme="1"/>
        <rFont val="Calibri"/>
      </rPr>
      <t>BENEFITS:</t>
    </r>
    <r>
      <rPr>
        <sz val="12"/>
        <color theme="1"/>
        <rFont val="Calibri"/>
      </rPr>
      <t xml:space="preserve">  DISTRICT NURSE TO ASSIST WITH MENTAL HEALTH MONITORING AND ADVISING</t>
    </r>
  </si>
  <si>
    <r>
      <rPr>
        <b/>
        <sz val="12"/>
        <color theme="1"/>
        <rFont val="Calibri"/>
      </rPr>
      <t xml:space="preserve">SALARY: </t>
    </r>
    <r>
      <rPr>
        <sz val="12"/>
        <color theme="1"/>
        <rFont val="Calibri"/>
      </rPr>
      <t xml:space="preserve"> .25 EMPLOY ADMIN TO ORGANIZE AND IMPLEMENT EXTENDED WELL-ROUNDED LEARNING OPPORTUNITIES  - THIS INCLUDES BUT IS NOT LIMITED TO OUTDOOR SCHOOL</t>
    </r>
  </si>
  <si>
    <r>
      <rPr>
        <b/>
        <sz val="12"/>
        <color theme="1"/>
        <rFont val="Calibri"/>
      </rPr>
      <t xml:space="preserve">BENEFITS: </t>
    </r>
    <r>
      <rPr>
        <sz val="12"/>
        <color theme="1"/>
        <rFont val="Calibri"/>
      </rPr>
      <t>.25  ADMIN TO ORGANIZE AND IMPLEMENT EXTENDED WELL-ROUNDED LEARNING</t>
    </r>
  </si>
  <si>
    <r>
      <rPr>
        <b/>
        <u/>
        <sz val="12"/>
        <color theme="1"/>
        <rFont val="Calibri"/>
      </rPr>
      <t>CREATE/ADOPT/EQUIP/CONTINUE EXTRACURRICULAR PROGRAMS, PREVENTION PROGRAMS, SUPPLIES, TRAVEL AND ACTIVITIES MEANT TO KEEP STUDENTS INVESTED AND IMPROVE THE OVERALL MENTAL WELL-BEING THAT IS OFTEN ASSOCIATED WITH BELONGING, ACTIVITY AND PURPOSE IN AREAS OF INTEREST, AS WELL AS INCREASE OPPORTUNITIES FOR WELL ROUNDED EDUCATION</t>
    </r>
    <r>
      <rPr>
        <u/>
        <sz val="12"/>
        <color theme="1"/>
        <rFont val="Calibri"/>
      </rPr>
      <t>.</t>
    </r>
    <r>
      <rPr>
        <sz val="12"/>
        <color theme="1"/>
        <rFont val="Calibri"/>
      </rPr>
      <t xml:space="preserve">  THIS MAY INCLUDE, BUT IS NOT LIMITED TO, PROVIDING EQUIPMENT TO OUR DISTRICT BAND PROGRAM TO ALLOW FOR INCREASED ACCESS WITHOUT BARRIERS (WHICH WE CURRENTLY EXPERIENCE), CURRICULUM, SUPPLIES AND TRAVEL FOR PROGRAMS SUCH AS LATINOS IN ACTION TO PROVIDE A LEARNING OPPORTUNITY TO INCREASE SELF-WORTH, MENTAL HEALTH, EDUCATION INVESTMENT, SELF-CARE AND OVERALL MENTAL HEALTH WHILE LEARNING LEADERSHIP SKILLS AND CULTURAL PRIDE FOR THIS FOCUS GROUP, SOURCES OF STRENGTH PROGRAMMING, AFTER SCHOOL ACTIVITIES FOR STUDENTS, TO INCLUDE AT-RISK YOUTH, TO INCREASE OPPORTUNITIES FOR A WELL ROUNDED EDUCATION AND CONNECTION, VARIOUS OTHER PROGRAMS THAT ARE BEING DISCUSSED AS OPTIONS AND WILL TAKE SHAPE AFTER MORE FEEDBACK</t>
    </r>
  </si>
  <si>
    <r>
      <rPr>
        <b/>
        <u/>
        <sz val="12"/>
        <color theme="1"/>
        <rFont val="Calibri"/>
      </rPr>
      <t>CREATE OPPORTUNITIES FOR ENGAGEMENT WITH STAKEHOLDERS</t>
    </r>
    <r>
      <rPr>
        <u/>
        <sz val="12"/>
        <color theme="1"/>
        <rFont val="Calibri"/>
      </rPr>
      <t xml:space="preserve"> SUPPLIES TO DRAW PARENTS, STUDENTS AND THE COMMUNITY IN FOR OPPORTUNITIES TO GET INPUT AND FEEDBACK.  EXAMPLES OF THIS INCLUDE FOOD FOR MEETINGS SUCH AS TIGER TALKS, PAC MEETINGS, SUPPLIES FOR TRUNK OR TREAT, MAILINGS, ETC.  </t>
    </r>
  </si>
  <si>
    <t>OCG</t>
  </si>
  <si>
    <r>
      <rPr>
        <b/>
        <u/>
        <sz val="12"/>
        <color theme="1"/>
        <rFont val="Calibri"/>
      </rPr>
      <t>TRAIN AND IMPLEMENT PROGRAMS AND ACTIVITIES THAT IMPLEMENT INCLUSIVE PRACTICES THAT ALSO ATTEND TO STUDENT MENTAL HEALTH AND STUDENT WELLNESS</t>
    </r>
    <r>
      <rPr>
        <u/>
        <sz val="12"/>
        <color theme="1"/>
        <rFont val="Calibri"/>
      </rPr>
      <t xml:space="preserve"> - THIS MAY INCLUDE, BUT IS NOT LIMITED TO, SOURCES OF STRENGTH, IDENTITY SUPPORT, MENTAL HEALTH AND WELLNESS BREAK-OUT SESSION DAY IN COORDINATION WITH AREA RESOURCES, NEWSLETTERS FOR PARENTS ON MENTAL HEALTH SUPPORT AND RESOURCES FOR STUDENTS AND FAMILIES, ASSEMBLIES WITH SPECIALIZED SPEAKERS ON SUBJECTS SUCH AS BULLYING, SOCIAL MEDIA RESPONSBILITY, MANAGING ANXIETY, NAVIGATING RELATIONSHIPS, ETC. </t>
    </r>
  </si>
  <si>
    <r>
      <rPr>
        <b/>
        <u/>
        <sz val="12"/>
        <color theme="1"/>
        <rFont val="Calibri"/>
      </rPr>
      <t xml:space="preserve">CREATE/ADOPT PROGRAMS/EQUIPMENT/SUPPLIES THAT SUPPORT BUILDING AND PERSONAL SAFETY  </t>
    </r>
    <r>
      <rPr>
        <u/>
        <sz val="12"/>
        <color theme="1"/>
        <rFont val="Calibri"/>
      </rPr>
      <t>- THIS MAY INCLUDE BUT IS NOT LIMITED TO VAPE DETECTORS, SAFETY BARRIERS, SAFETY SIGNAGE, SAFETY TRAINING (SUCH AS "I LOVE YOU GUYS SRP", SAFETY EQUIPMENT, ETC. )</t>
    </r>
  </si>
  <si>
    <r>
      <rPr>
        <b/>
        <u/>
        <sz val="12"/>
        <color theme="1"/>
        <rFont val="Calibri"/>
      </rPr>
      <t>IMPLEMENT BUILDING SAFETY IMPROVEMENTS</t>
    </r>
    <r>
      <rPr>
        <sz val="12"/>
        <color theme="1"/>
        <rFont val="Calibri"/>
      </rPr>
      <t xml:space="preserve"> - THIS INCLUDES, BUT IS NOT LIMITED TO, OFFICE RECONFIGURATIONS FOR AT LEAST 2 SCHOOLS TO PROVIDE LINE OF SIGHT, ADDITIONAL INTERIOR DOORS FOR LOCKING, CHECK-IN WINDOWS, ETC. TO ADD A LAYER OF NECESSARY PROTECTION BETWEEN THE PUBLIC AND STUDENTS/STAFF</t>
    </r>
  </si>
  <si>
    <t>5XX</t>
  </si>
  <si>
    <r>
      <rPr>
        <b/>
        <u/>
        <sz val="12"/>
        <color theme="1"/>
        <rFont val="Calibri"/>
      </rPr>
      <t xml:space="preserve">UTILIZE AND EQUIP PROGRAMS THAT IDENTIFY AND ADDRESS INTERVENTION - </t>
    </r>
    <r>
      <rPr>
        <u/>
        <sz val="12"/>
        <color theme="1"/>
        <rFont val="Calibri"/>
      </rPr>
      <t>THIS MAY INCLUDE BUT IS NOT LIMITED TO PROGRAMS SUCH AS CONSCIOUS DISCIPLINE AND RESTORATIVE JUSTICE THAT HELP ADDRESS THE WHOLE STUDENT, TO INCLUDE MENTAL HEALTH AND ADDITIONAL BARRIERS</t>
    </r>
  </si>
  <si>
    <r>
      <rPr>
        <b/>
        <sz val="12"/>
        <color theme="1"/>
        <rFont val="Calibri"/>
      </rPr>
      <t>SALARY:</t>
    </r>
    <r>
      <rPr>
        <sz val="12"/>
        <color theme="1"/>
        <rFont val="Calibri"/>
      </rPr>
      <t xml:space="preserve"> CONTINUE TO  EMPLOY 2  STUDENT SUCCESS CTE/COL CRED COORD. FOR SECONDARY TO WORK WITH PARTNERSHIPS</t>
    </r>
  </si>
  <si>
    <t>Arts (Applied):  Career Exploration</t>
  </si>
  <si>
    <t>CTE STA</t>
  </si>
  <si>
    <r>
      <rPr>
        <b/>
        <sz val="12"/>
        <color theme="1"/>
        <rFont val="Calibri"/>
      </rPr>
      <t>BENEFITS:</t>
    </r>
    <r>
      <rPr>
        <sz val="12"/>
        <color theme="1"/>
        <rFont val="Calibri"/>
      </rPr>
      <t xml:space="preserve">  2 STUDENT SUCCESS CTE/COL CRED COORD. FOR SECONDARY TO WORK WITH PARTNERSHIPS</t>
    </r>
  </si>
  <si>
    <t>Arts (Applied):  CTE (Approved Program of Study)</t>
  </si>
  <si>
    <r>
      <rPr>
        <b/>
        <sz val="12"/>
        <color theme="1"/>
        <rFont val="Calibri"/>
      </rPr>
      <t>SALARY:</t>
    </r>
    <r>
      <rPr>
        <sz val="12"/>
        <color theme="1"/>
        <rFont val="Calibri"/>
      </rPr>
      <t xml:space="preserve"> CONTINUE TO EMPLOY INSTRUCTIONAL COACH</t>
    </r>
  </si>
  <si>
    <t>DP STA</t>
  </si>
  <si>
    <r>
      <rPr>
        <b/>
        <sz val="12"/>
        <color theme="1"/>
        <rFont val="Calibri"/>
      </rPr>
      <t>BENEFITS:</t>
    </r>
    <r>
      <rPr>
        <sz val="12"/>
        <color theme="1"/>
        <rFont val="Calibri"/>
      </rPr>
      <t xml:space="preserve"> INSTRUCTIONAL COACH</t>
    </r>
  </si>
  <si>
    <r>
      <rPr>
        <b/>
        <sz val="12"/>
        <color theme="1"/>
        <rFont val="Calibri"/>
      </rPr>
      <t>SALARY:</t>
    </r>
    <r>
      <rPr>
        <sz val="12"/>
        <color theme="1"/>
        <rFont val="Calibri"/>
      </rPr>
      <t xml:space="preserve"> </t>
    </r>
    <r>
      <rPr>
        <u/>
        <sz val="12"/>
        <color theme="1"/>
        <rFont val="Calibri"/>
      </rPr>
      <t xml:space="preserve">CONTINUE TO EMPLOY .5 PIC - </t>
    </r>
    <r>
      <rPr>
        <sz val="12"/>
        <color theme="1"/>
        <rFont val="Calibri"/>
      </rPr>
      <t>THE PARENT INVOLVEMENT COORDINATOR AT THE HIGH SCHOOL LEVEL MAKES AND KEEPS CONNECTIONS WITH PARENTS, IDENTIFYING BARRIERS, RESOURCES, AND OPPORTUNITIES FOR ENGAGEMENT, ALL OF WHICH SERVE TO HELP WITH DROPOUT PREVENTION BY IDENTIFYING AND INTERVENING EARLY</t>
    </r>
  </si>
  <si>
    <r>
      <rPr>
        <b/>
        <sz val="12"/>
        <color theme="1"/>
        <rFont val="Calibri"/>
      </rPr>
      <t>BENEFITS:</t>
    </r>
    <r>
      <rPr>
        <sz val="12"/>
        <color theme="1"/>
        <rFont val="Calibri"/>
      </rPr>
      <t xml:space="preserve"> .5 PIC</t>
    </r>
  </si>
  <si>
    <t xml:space="preserve">PAY TUITION FOR COLLEGE CREDITS EARNED WHILE IN HIGH SCHOOL  </t>
  </si>
  <si>
    <t>CLO ESF</t>
  </si>
  <si>
    <t>Other</t>
  </si>
  <si>
    <t>TRAIN A TEAM AS LINK CREW LEADERS TO SUPPORT INCOMING 9TH GRADERS AS THEY TRANSITION THEIR FIRST YEAR, INCLUDING TRANSITION SUPPLIES FOR YEAR</t>
  </si>
  <si>
    <t xml:space="preserve">PURCHASE ATTENDANCE TRACKING/SUPPORT PROGRAM TO COLLECT DATA, MONITOR AND PROVIDE SUPPORT FOR CONSISTENT ATTENDANCE </t>
  </si>
  <si>
    <t>DP ESF</t>
  </si>
  <si>
    <t>ESD TVT PARTNERSHIP</t>
  </si>
  <si>
    <t>PROGRAMS FOR AT-RISK YOUTH (BOXING, ESPORTS, ETC.)</t>
  </si>
  <si>
    <t xml:space="preserve">FAFSA NIGHTS </t>
  </si>
  <si>
    <t>CTE CERTIFICATIONS/TRAVEL &amp; EQUIPMENT</t>
  </si>
  <si>
    <t>CTE ESF</t>
  </si>
  <si>
    <t>SUPPLIES/TRAVEL FOR CTE COL/CRED SPECIALIST AND P.I.C. FOR SECONDARY</t>
  </si>
  <si>
    <t>EIIS 
Activity Budget
(24-25)</t>
  </si>
  <si>
    <t>CSI/TSI 
Activity Budget
(24-25)</t>
  </si>
  <si>
    <t>CTE 
Activity Budget
(24-25)</t>
  </si>
  <si>
    <t>HSS 
Activity Budget
(24-25)</t>
  </si>
  <si>
    <t>SIA 
Activity Budget
(24-25)</t>
  </si>
  <si>
    <t>Total Activity 
Budget
(24-25) (Autosum)</t>
  </si>
  <si>
    <t>Total Allocation 2024-25:</t>
  </si>
  <si>
    <t>ATTENTION TO ATTENDANCE PROGRAM</t>
  </si>
  <si>
    <r>
      <rPr>
        <b/>
        <sz val="12"/>
        <color theme="1"/>
        <rFont val="Calibri"/>
      </rPr>
      <t xml:space="preserve">SALARY: </t>
    </r>
    <r>
      <rPr>
        <sz val="12"/>
        <color theme="1"/>
        <rFont val="Calibri"/>
      </rPr>
      <t xml:space="preserve">CONTINUE TO EMPLOY FULL TIME DISTRICT SAFETY BUILDING MANAGEMENT SUPERVISOR:  THE DISTRICT SAFETY SUPERVISOR'S ROLE IS TO WORK WITH ALL THE BUILDINGS IN OUR DISTRICT TO IMPLEMENT AND CONTINUOUSLY MONITOR FOR FIDELITY ALL PERSONAL AND BUILDING SAFETY-RELATED PROTOCOLS, WORKING IN CONJUNCTION WITH LOCAL LAW ENFORCEMENT, SRO'S, ETC. </t>
    </r>
  </si>
  <si>
    <r>
      <rPr>
        <b/>
        <sz val="12"/>
        <color theme="1"/>
        <rFont val="Calibri"/>
      </rPr>
      <t>BENEFITS:</t>
    </r>
    <r>
      <rPr>
        <sz val="12"/>
        <color theme="1"/>
        <rFont val="Calibri"/>
      </rPr>
      <t xml:space="preserve">  FULL TIME DISTRICT SAFETY SUPERVISOR</t>
    </r>
  </si>
  <si>
    <r>
      <rPr>
        <b/>
        <sz val="12"/>
        <color rgb="FF000000"/>
        <rFont val="Calibri"/>
      </rPr>
      <t>SALARY:</t>
    </r>
    <r>
      <rPr>
        <sz val="12"/>
        <color rgb="FF000000"/>
        <rFont val="Calibri"/>
      </rPr>
      <t xml:space="preserve"> CONTINUE TO</t>
    </r>
    <r>
      <rPr>
        <b/>
        <sz val="12"/>
        <color rgb="FF000000"/>
        <rFont val="Calibri"/>
      </rPr>
      <t xml:space="preserve"> </t>
    </r>
    <r>
      <rPr>
        <sz val="12"/>
        <color rgb="FF000000"/>
        <rFont val="Calibri"/>
      </rPr>
      <t xml:space="preserve">EMPLOY FULL TIME DISTRICT WRAPAROUND SERVICES COORDINATOR </t>
    </r>
  </si>
  <si>
    <r>
      <rPr>
        <b/>
        <sz val="12"/>
        <color rgb="FF000000"/>
        <rFont val="Calibri"/>
      </rPr>
      <t>BENEFITS:</t>
    </r>
    <r>
      <rPr>
        <sz val="12"/>
        <color rgb="FF000000"/>
        <rFont val="Calibri"/>
      </rPr>
      <t xml:space="preserve"> FULL TIME DISTRICT WRAPAROUND SERVICES COORDINATOR</t>
    </r>
  </si>
  <si>
    <r>
      <rPr>
        <b/>
        <sz val="12"/>
        <color theme="1"/>
        <rFont val="Calibri"/>
      </rPr>
      <t xml:space="preserve">SALARY: </t>
    </r>
    <r>
      <rPr>
        <sz val="12"/>
        <color theme="1"/>
        <rFont val="Calibri"/>
      </rPr>
      <t xml:space="preserve">CONTINUE TO EMPLOY .75 DISTRICT INITIATIVES DIRECTOR TO OVERSEE SAFETY INITIATIVES: THE DISTRICT INITIATIVES DIRECTOR WORKS DIRECTLY WITH AND SUPERVISES THE DISTRICT SAFETY SUPERVISOR, PARTICIPATES IN DISTRICT SAFETY PLANNING, COMMUNITY AND COUNTY COORDINATION EFFORTS, PD DEVELOPMENT AND IMPLEMENTATION AS WELL AS FUNDING OVERSIGHT FOR SAFETY </t>
    </r>
  </si>
  <si>
    <r>
      <rPr>
        <b/>
        <sz val="12"/>
        <color theme="1"/>
        <rFont val="Calibri"/>
      </rPr>
      <t>BENEFITS:</t>
    </r>
    <r>
      <rPr>
        <sz val="12"/>
        <color theme="1"/>
        <rFont val="Calibri"/>
      </rPr>
      <t xml:space="preserve">  .75 DISTRICT INITIATIVES DIRECTOR TO OVERSEE SAFETY INITIATIVES </t>
    </r>
  </si>
  <si>
    <r>
      <rPr>
        <b/>
        <sz val="12"/>
        <color theme="1"/>
        <rFont val="Calibri"/>
      </rPr>
      <t xml:space="preserve">SALARY:  </t>
    </r>
    <r>
      <rPr>
        <sz val="12"/>
        <color theme="1"/>
        <rFont val="Calibri"/>
      </rPr>
      <t>.25 EMPLOY ADMIN TO ORGANIZE AND IMPLEMENT EXTENDED WELL-ROUNDED LEARNING OPPORTUNITIES  - THIS INCLUDES BUT IS NOT LIMITED TO OUTDOOR SCHOOL</t>
    </r>
  </si>
  <si>
    <r>
      <rPr>
        <b/>
        <sz val="12"/>
        <color theme="1"/>
        <rFont val="Calibri"/>
      </rPr>
      <t>BENEFITS:</t>
    </r>
    <r>
      <rPr>
        <sz val="12"/>
        <color theme="1"/>
        <rFont val="Calibri"/>
      </rPr>
      <t xml:space="preserve"> .25 ADMIN TO ORGANIZE AND IMPLEMENT EXTENDED WELL-ROUNDED LEARNING</t>
    </r>
  </si>
  <si>
    <r>
      <rPr>
        <b/>
        <sz val="12"/>
        <color theme="1"/>
        <rFont val="Calibri"/>
      </rPr>
      <t xml:space="preserve">SALARY: </t>
    </r>
    <r>
      <rPr>
        <sz val="12"/>
        <color theme="1"/>
        <rFont val="Calibri"/>
      </rPr>
      <t>CONTINUE TO</t>
    </r>
    <r>
      <rPr>
        <b/>
        <sz val="12"/>
        <color theme="1"/>
        <rFont val="Calibri"/>
      </rPr>
      <t xml:space="preserve"> </t>
    </r>
    <r>
      <rPr>
        <sz val="12"/>
        <color theme="1"/>
        <rFont val="Calibri"/>
      </rPr>
      <t>EMPLOY ADDITIONAL ELEMENTARY TEACHERS  K-3 TO REDUCE CLASS SIZES</t>
    </r>
  </si>
  <si>
    <r>
      <rPr>
        <b/>
        <sz val="12"/>
        <color theme="1"/>
        <rFont val="Calibri"/>
      </rPr>
      <t>BENEFITS:</t>
    </r>
    <r>
      <rPr>
        <sz val="12"/>
        <color theme="1"/>
        <rFont val="Calibri"/>
      </rPr>
      <t xml:space="preserve">  ADDITIONAL ELEMENTARY TEACHERS  K-3 TO REDUCE CLASS SIZE</t>
    </r>
  </si>
  <si>
    <r>
      <rPr>
        <b/>
        <sz val="12"/>
        <color theme="1"/>
        <rFont val="Calibri"/>
      </rPr>
      <t xml:space="preserve">SALARY:CONTINUE TO EMPLOY </t>
    </r>
    <r>
      <rPr>
        <sz val="12"/>
        <color theme="1"/>
        <rFont val="Calibri"/>
      </rPr>
      <t>EMPLOY K-3 IA</t>
    </r>
  </si>
  <si>
    <r>
      <rPr>
        <b/>
        <sz val="12"/>
        <color theme="1"/>
        <rFont val="Calibri"/>
      </rPr>
      <t>BENEFITS:</t>
    </r>
    <r>
      <rPr>
        <sz val="12"/>
        <color theme="1"/>
        <rFont val="Calibri"/>
      </rPr>
      <t xml:space="preserve">  EMPLOY K-3 IA</t>
    </r>
  </si>
  <si>
    <r>
      <rPr>
        <b/>
        <sz val="12"/>
        <color theme="1"/>
        <rFont val="Calibri"/>
      </rPr>
      <t xml:space="preserve">SALARY: </t>
    </r>
    <r>
      <rPr>
        <sz val="12"/>
        <color theme="1"/>
        <rFont val="Calibri"/>
      </rPr>
      <t>EMPLOY 2 CERTIFIED P.E. TEACHERS TO GIVE EQUAL ACCESS TO STUDENTS</t>
    </r>
  </si>
  <si>
    <r>
      <rPr>
        <b/>
        <sz val="12"/>
        <color theme="1"/>
        <rFont val="Calibri"/>
      </rPr>
      <t>BENEFITS:</t>
    </r>
    <r>
      <rPr>
        <sz val="12"/>
        <color theme="1"/>
        <rFont val="Calibri"/>
      </rPr>
      <t xml:space="preserve"> EMPLOY 2 CERTIFIED P.E. TEACHERS TO GIVE EQUAL ACCESS TO STUDENTS</t>
    </r>
  </si>
  <si>
    <r>
      <rPr>
        <b/>
        <sz val="12"/>
        <color theme="1"/>
        <rFont val="Calibri"/>
      </rPr>
      <t xml:space="preserve">SALARY: </t>
    </r>
    <r>
      <rPr>
        <sz val="12"/>
        <color theme="1"/>
        <rFont val="Calibri"/>
      </rPr>
      <t xml:space="preserve"> EMPLOY TECHNOLOGY SPECIALIST TO SUPPORT ONLINE CURRICULUM PROGRAMS</t>
    </r>
  </si>
  <si>
    <r>
      <rPr>
        <b/>
        <sz val="12"/>
        <color theme="1"/>
        <rFont val="Calibri"/>
      </rPr>
      <t>BENEFITS:</t>
    </r>
    <r>
      <rPr>
        <sz val="12"/>
        <color theme="1"/>
        <rFont val="Calibri"/>
      </rPr>
      <t xml:space="preserve">  EMPLOY TECHNOLOGY SPECIALIST TO SUPPORT ONLINE CURRICULUM PROGRAMS</t>
    </r>
  </si>
  <si>
    <r>
      <rPr>
        <b/>
        <sz val="12"/>
        <color theme="1"/>
        <rFont val="Calibri"/>
      </rPr>
      <t>SALARY:</t>
    </r>
    <r>
      <rPr>
        <sz val="12"/>
        <color theme="1"/>
        <rFont val="Calibri"/>
      </rPr>
      <t xml:space="preserve"> CONTINUE TO EMPLOY A T.A.G. SPECIALIST TO IDENTIFY STUDENTS IN ALL GROUPS, TO INCLUDE THE HISTORICALLY UNDERSERVED, AND DEVELOP PROGRAMS</t>
    </r>
  </si>
  <si>
    <r>
      <rPr>
        <b/>
        <sz val="12"/>
        <color theme="1"/>
        <rFont val="Calibri"/>
      </rPr>
      <t>BENEFITS:</t>
    </r>
    <r>
      <rPr>
        <sz val="12"/>
        <color theme="1"/>
        <rFont val="Calibri"/>
      </rPr>
      <t xml:space="preserve"> T.A.G. SPECIALIST TO IDENTIFY STUDENTS IN ALL GROUPS, TO INCLUDE THE HISTORICALLY UNDERSERVED, AND DEVELOP PROGRAMS </t>
    </r>
  </si>
  <si>
    <r>
      <rPr>
        <b/>
        <sz val="12"/>
        <color theme="1"/>
        <rFont val="Calibri"/>
      </rPr>
      <t xml:space="preserve">SALARY: </t>
    </r>
    <r>
      <rPr>
        <sz val="12"/>
        <color theme="1"/>
        <rFont val="Calibri"/>
      </rPr>
      <t>.45</t>
    </r>
    <r>
      <rPr>
        <b/>
        <sz val="12"/>
        <color theme="1"/>
        <rFont val="Calibri"/>
      </rPr>
      <t xml:space="preserve"> </t>
    </r>
    <r>
      <rPr>
        <sz val="12"/>
        <color theme="1"/>
        <rFont val="Calibri"/>
      </rPr>
      <t>EMPLOY A DISTRICT COUNSELOR</t>
    </r>
  </si>
  <si>
    <r>
      <rPr>
        <b/>
        <sz val="12"/>
        <color theme="1"/>
        <rFont val="Calibri"/>
      </rPr>
      <t>BENEFITS: .</t>
    </r>
    <r>
      <rPr>
        <sz val="12"/>
        <color theme="1"/>
        <rFont val="Calibri"/>
      </rPr>
      <t>45 EMPLOY A DISTRICT COUNSELOR</t>
    </r>
  </si>
  <si>
    <r>
      <rPr>
        <b/>
        <sz val="12"/>
        <color theme="1"/>
        <rFont val="Calibri"/>
      </rPr>
      <t>SALARY:</t>
    </r>
    <r>
      <rPr>
        <sz val="12"/>
        <color theme="1"/>
        <rFont val="Calibri"/>
      </rPr>
      <t xml:space="preserve"> CONTINUE TO EMPLOY A DISTRICT NURSE TO ASSIST WITH MENTAL HEALTH MONITORING AND ADVISING</t>
    </r>
  </si>
  <si>
    <r>
      <rPr>
        <b/>
        <sz val="12"/>
        <color theme="1"/>
        <rFont val="Calibri"/>
      </rPr>
      <t>BENEFITS:</t>
    </r>
    <r>
      <rPr>
        <sz val="12"/>
        <color theme="1"/>
        <rFont val="Calibri"/>
      </rPr>
      <t xml:space="preserve">  DISTRICT NURSE TO ASSIST WITH MENTAL HEALTH MONITORING AND ADVISING</t>
    </r>
  </si>
  <si>
    <r>
      <rPr>
        <b/>
        <sz val="12"/>
        <color theme="1"/>
        <rFont val="Calibri"/>
      </rPr>
      <t>SALARY</t>
    </r>
    <r>
      <rPr>
        <sz val="12"/>
        <color theme="1"/>
        <rFont val="Calibri"/>
      </rPr>
      <t>: CONTINUE TO EMPLOY .25 DISTRICT DIRECTOR TO OVERSEE SECONDARY CURRICULUM - THIS POSITION IS RESPONSIBLE FOR MAKING SURE SECONDARY CURRICULUM IS ACCESSIBLE TO EVERYONE, TO INCLUDE ALL FOCAL GROUPS, WITH EQUITY TO ENSURE A WELL-ROUNDED EDUCATION FOR ALL STUDENTS</t>
    </r>
  </si>
  <si>
    <r>
      <rPr>
        <b/>
        <sz val="12"/>
        <color theme="1"/>
        <rFont val="Calibri"/>
      </rPr>
      <t>BENEFITS:</t>
    </r>
    <r>
      <rPr>
        <sz val="12"/>
        <color theme="1"/>
        <rFont val="Calibri"/>
      </rPr>
      <t xml:space="preserve">   .25 DISTRICT DIRECTOR TO OVERSEE SECONDARY CURRICULUM</t>
    </r>
  </si>
  <si>
    <r>
      <rPr>
        <b/>
        <u/>
        <sz val="12"/>
        <color theme="1"/>
        <rFont val="Calibri"/>
      </rPr>
      <t>CREATE/ADOPT/EQUIP/CONTINUE EXTRACURRICULAR PROGRAMS, PREVENTION PROGRAMS, SUPPLIES, TRAVEL AND ACTIVITIES MEANT TO KEEP STUDENTS INVESTED AND IMPROVE THE OVERALL MENTAL WELL-BEING THAT IS OFTEN ASSOCIATED WITH BELONGING, ACTIVITY AND PURPOSE IN AREAS OF INTEREST, AS WELL AS INCREASE OPPORTUNITIES FOR WELL ROUNDED EDUCATION.</t>
    </r>
    <r>
      <rPr>
        <sz val="12"/>
        <color theme="1"/>
        <rFont val="Calibri"/>
      </rPr>
      <t xml:space="preserve">  THIS MAY INCLUDE, BUT IS NOT LIMITED TO, PROVIDING EQUIPMENT TO OUR DISTRICT BAND PROGRAM TO ALLOW FOR INCREASED ACCESS WITHOUT BARRIERS (WHICH WE CURRENTLY EXPERIENCE), CURRICULUM, SUPPLIES AND TRAVEL FOR PROGRAMS SUCH AS LATINOS IN ACTION TO PROVIDE A LEARNING OPPORTUNITY TO INCREASE SELF-WORTH, MENTAL HEALTH, EDUCATION INVESTMENT, SELF-CARE AND OVERALL MENTAL HEALTH WHILE LEARNING LEADERSHIP SKILLS AND CULTURAL PRIDE FOR THIS FOCUS GROUP, SOURCES OF STRENGTH PROGRAMMING, AFTER SCHOOL ACTIVITIES FOR STUDENTS, TO INCLUDE AT-RISK YOUTH, TO INCREASE OPPORTUNITIES FOR A WELL ROUNDED EDUCATION AND CONNECTION, VARIOUS OTHER PROGRAMS THAT ARE BEING DISCUSSED AS OPTIONS AND WILL TAKE SHAPE AFTER MORE FEEDBACK</t>
    </r>
  </si>
  <si>
    <r>
      <rPr>
        <b/>
        <u/>
        <sz val="12"/>
        <color theme="1"/>
        <rFont val="Calibri"/>
      </rPr>
      <t>UTILIZE PROGRAMS THAT IDENTIFY AND ADDRESS INTERVENTION -</t>
    </r>
    <r>
      <rPr>
        <sz val="12"/>
        <color theme="1"/>
        <rFont val="Calibri"/>
      </rPr>
      <t xml:space="preserve"> THIS MAY INCLUDE BUT IS NOT LIMITED TO PROGRAMS SUCH AS CONSCIOUS DISCIPLINE AND RESTORATIVE JUSTICE THAT HELP ADDRESS THE WHOLE STUDENT, TO INCLUDE MENTAL HEALTH AND ADDITIONAL BARRIERS</t>
    </r>
  </si>
  <si>
    <r>
      <rPr>
        <b/>
        <u/>
        <sz val="12"/>
        <color theme="1"/>
        <rFont val="Calibri"/>
      </rPr>
      <t>CREATE/ADOPT/CONTINUE PROGRAMS/EQUIPMENT/SUPPLIES THAT SUPPORT BUILDING AND PERSONAL SAFETY</t>
    </r>
    <r>
      <rPr>
        <sz val="12"/>
        <color theme="1"/>
        <rFont val="Calibri"/>
      </rPr>
      <t xml:space="preserve">  - THIS MAY INCLUDE BUT IS NOT LIMITED TO VAPE DETECTORS, SAFETY BARRIERS, SAFETY SIGNAGE, SAFETY TRAINING (SUCH AS "I LOVE YOU GUYS SRP", SAFETY EQUIPMENT SUCH AS RADIOS, ETC. </t>
    </r>
  </si>
  <si>
    <r>
      <rPr>
        <b/>
        <u/>
        <sz val="12"/>
        <color theme="1"/>
        <rFont val="Calibri"/>
      </rPr>
      <t>IMPLEMENT BUILDING SAFETY IMPROVEMENTS</t>
    </r>
    <r>
      <rPr>
        <sz val="12"/>
        <color theme="1"/>
        <rFont val="Calibri"/>
      </rPr>
      <t xml:space="preserve"> - THIS INCLUDES, BUT IS NOT LIMITED TO, OFFICE RECONFIGURATIONS FOR AT LEAST 2 SCHOOLS TO PROVIDE LINE OF SIGHT, ADDITIONAL INTERIOR DOORS FOR LOCKING, CHECK-IN WINDOWS, ETC. TO ADD A LAYER OF NECESSARY PROTECTION BETWEEN THE PUBLIC AND STUDENTS/STAFF</t>
    </r>
  </si>
  <si>
    <r>
      <rPr>
        <b/>
        <u/>
        <sz val="12"/>
        <color theme="1"/>
        <rFont val="Calibri"/>
      </rPr>
      <t>CREATE OPPORTUNITIES FOR ENGAGEMENT WITH STAKEHOLDERS SUPPLIES TO DRAW PARENTS, STUDENTS AND THE COMMUNITY IN FOR OPPORTUNITIES TO GET INPUT AND FEEDBACK</t>
    </r>
    <r>
      <rPr>
        <sz val="12"/>
        <color theme="1"/>
        <rFont val="Calibri"/>
      </rPr>
      <t xml:space="preserve">.  EXAMPLES OF THIS INCLUDE FOOD FOR MEETINGS SUCH AS TIGER TALKS, PAC MEETINGS, SUPPLIES FOR TRUNK OR TREAT, MAILINGS, ETC.  </t>
    </r>
  </si>
  <si>
    <r>
      <rPr>
        <b/>
        <u/>
        <sz val="12"/>
        <color theme="1"/>
        <rFont val="Calibri"/>
      </rPr>
      <t xml:space="preserve">TRAIN AND IMPLEMENT PROGRAMS AND ACTIVITIES THAT IMPLEMENT INCLUSIVE PRACTICES THAT ALSO ATTEND TO STUDENT MENTAL HEALTH AND STUDENT WELLNESS </t>
    </r>
    <r>
      <rPr>
        <sz val="12"/>
        <color theme="1"/>
        <rFont val="Calibri"/>
      </rPr>
      <t xml:space="preserve">- THIS MAY INCLUDE, BUT IS NOT LIMITED TO, SOURCES OF STRENGTH, IDENTITY SUPPORT, MENTAL HEALTH AND WELLNESS BREAK-OUT SESSION DAY IN COORDINATION WITH AREA RESOURCES, NEWSLETTERS FOR PARENTS ON MENTAL HEALTH SUPPORT AND RESOURCES FOR STUDENTS AND FAMILIES, ASSEMBLIES WITH SPECIALIZED SPEAKERS ON SUBJECTS SUCH AS BULLYING, SOCIAL MEDIA RESPONSBILITY, MANAGING ANXIETY, NAVIGATING RELATIONSHIPS, ETC. </t>
    </r>
  </si>
  <si>
    <r>
      <rPr>
        <b/>
        <sz val="12"/>
        <color theme="1"/>
        <rFont val="Calibri"/>
      </rPr>
      <t>SALARY:</t>
    </r>
    <r>
      <rPr>
        <sz val="12"/>
        <color theme="1"/>
        <rFont val="Calibri"/>
      </rPr>
      <t xml:space="preserve">  CONTINUE TO EMPLOY 2  STUDENT SUCCESS CTE/COL CRED COORD. FOR SECONDARY TO WORK WITH PARTNERSHIPS</t>
    </r>
  </si>
  <si>
    <r>
      <rPr>
        <b/>
        <sz val="12"/>
        <color theme="1"/>
        <rFont val="Calibri"/>
      </rPr>
      <t>BENEFITS:</t>
    </r>
    <r>
      <rPr>
        <sz val="12"/>
        <color theme="1"/>
        <rFont val="Calibri"/>
      </rPr>
      <t xml:space="preserve">  2 STUDENT SUCCESS CTE/COL CRED COORD. FOR SECONDARY TO WORK WITH PARTNERSHIPS</t>
    </r>
  </si>
  <si>
    <r>
      <rPr>
        <b/>
        <sz val="12"/>
        <color theme="1"/>
        <rFont val="Calibri"/>
      </rPr>
      <t>SALARY:</t>
    </r>
    <r>
      <rPr>
        <sz val="12"/>
        <color theme="1"/>
        <rFont val="Calibri"/>
      </rPr>
      <t xml:space="preserve"> EMPLOY INSTRUCTIONAL COACH</t>
    </r>
  </si>
  <si>
    <r>
      <rPr>
        <b/>
        <sz val="12"/>
        <color theme="1"/>
        <rFont val="Calibri"/>
      </rPr>
      <t>BENEFITS:</t>
    </r>
    <r>
      <rPr>
        <sz val="12"/>
        <color theme="1"/>
        <rFont val="Calibri"/>
      </rPr>
      <t xml:space="preserve"> EMPLOY INSTRUCTIONAL COACH</t>
    </r>
  </si>
  <si>
    <r>
      <rPr>
        <b/>
        <sz val="12"/>
        <color theme="1"/>
        <rFont val="Calibri"/>
      </rPr>
      <t>SALARY:</t>
    </r>
    <r>
      <rPr>
        <sz val="12"/>
        <color theme="1"/>
        <rFont val="Calibri"/>
      </rPr>
      <t xml:space="preserve">  CONTINUE TO EMPLOY .5 PIC - THE PARENT INVOLVEMENT COORDINATOR AT THE HIGH SCHOOL LEVEL MAKES AND KEEPS CONNECTIONS WITH PARENTS, IDENTIFYING BARRIERS, RESOURCES, AND OPPORTUNITIES FOR ENGAGEMENT, ALL OF WHICH SERVE TO HELP WITH DROPOUT PREVENTION BY IDENTIFYING AND INTERVENING EARLY</t>
    </r>
  </si>
  <si>
    <r>
      <rPr>
        <b/>
        <sz val="12"/>
        <color theme="1"/>
        <rFont val="Calibri"/>
      </rPr>
      <t>BENEFITS:</t>
    </r>
    <r>
      <rPr>
        <sz val="12"/>
        <color theme="1"/>
        <rFont val="Calibri"/>
      </rPr>
      <t xml:space="preserve">  .5 PIC</t>
    </r>
  </si>
  <si>
    <r>
      <rPr>
        <b/>
        <u/>
        <sz val="12"/>
        <color theme="1"/>
        <rFont val="Calibri"/>
      </rPr>
      <t>PAY TUITION</t>
    </r>
    <r>
      <rPr>
        <sz val="12"/>
        <color theme="1"/>
        <rFont val="Calibri"/>
      </rPr>
      <t xml:space="preserve"> FOR COLLEGE CREDITS EARNED WHILE IN HIGH SCHOOL  AND CTE CERTIFICATIONS</t>
    </r>
  </si>
  <si>
    <r>
      <rPr>
        <b/>
        <u/>
        <sz val="12"/>
        <color theme="1"/>
        <rFont val="Calibri"/>
      </rPr>
      <t xml:space="preserve">TRAIN A TEAM AS LINK CREW LEADERS </t>
    </r>
    <r>
      <rPr>
        <sz val="12"/>
        <color theme="1"/>
        <rFont val="Calibri"/>
      </rPr>
      <t>TO SUPPORT INCOMING 9TH GRADERS AS THEY TRANSITION THEIR FIRST YEAR, INCLUDING TRANSITION SUPPLIES FOR YEAR</t>
    </r>
  </si>
  <si>
    <r>
      <rPr>
        <b/>
        <u/>
        <sz val="12"/>
        <color theme="1"/>
        <rFont val="Calibri"/>
      </rPr>
      <t xml:space="preserve">PURCHASE ATTENDANCE TRACKING/SUPPORT PROGRAM </t>
    </r>
    <r>
      <rPr>
        <sz val="12"/>
        <color theme="1"/>
        <rFont val="Calibri"/>
      </rPr>
      <t xml:space="preserve">TO COLLECT DATA, MONITOR AND PROVIDE SUPPORT FOR CONSISTENT ATTENDANCE </t>
    </r>
  </si>
  <si>
    <t>Outcome and Stragegy</t>
  </si>
  <si>
    <t>Codes!A29</t>
  </si>
  <si>
    <t>Codes!A36</t>
  </si>
  <si>
    <t>Codes!A64</t>
  </si>
  <si>
    <t xml:space="preserve">CSI/TSI 
Activity Budget
</t>
  </si>
  <si>
    <t xml:space="preserve">CTE 
Activity Budget
</t>
  </si>
  <si>
    <t xml:space="preserve">EIIS 
Activity Budget
</t>
  </si>
  <si>
    <t xml:space="preserve">HSS 
Activity Budget
</t>
  </si>
  <si>
    <t xml:space="preserve">SIA 
Activity Budget
</t>
  </si>
  <si>
    <t>Total Activity 
Budget</t>
  </si>
  <si>
    <t>IMPLEMENT/ IMPROVE/SUPPLY ALL ASPECTS OF BUILDING AND STUDENT SAFETY AND MENTAL HEALTH NEEDS NEEDS</t>
  </si>
  <si>
    <t>MAKE EXISTING PROGRAMS AND ACTIVITIES THAT KEEP STUDENTS CONNECTED TO SCHOOL MORE ACCESSIBLE TO STUDENTS THROUGH REPAIR, SUPPLY, AND GROWTH EFFORTS</t>
  </si>
  <si>
    <t>CONTINUED USE OF CHROMEBOOKS FOR EDUCATION ACCESSIBILITY</t>
  </si>
  <si>
    <t>CAREER AND TECHNICAL EDUCATION AT MIDDLE SCHOOL LEVEL</t>
  </si>
  <si>
    <t>CTE MS8</t>
  </si>
  <si>
    <t xml:space="preserve">PAY FOR CREDIT RECOVERY SUMMER PROGRAM COSTS IF FUNDING FOR SUMMER LEARNING GRANTS DOES NOT COME THROUGH </t>
  </si>
  <si>
    <t>Partnerships</t>
  </si>
  <si>
    <t>Code</t>
  </si>
  <si>
    <r>
      <rPr>
        <sz val="11"/>
        <color theme="1"/>
        <rFont val="Calibri"/>
      </rPr>
      <t xml:space="preserve">Any organization that - (a) is composed primarily of Indian parents, family members, and community members, tribal government education officials, and tribal members, from a specific community; (b) assists in the social, cultural, and educational development of Indians in such community; (c) meets the unique cultural, language, and academic needs of </t>
    </r>
    <r>
      <rPr>
        <b/>
        <sz val="11"/>
        <color theme="1"/>
        <rFont val="Calibri"/>
      </rPr>
      <t>Indian students</t>
    </r>
    <r>
      <rPr>
        <sz val="11"/>
        <color theme="1"/>
        <rFont val="Calibri"/>
      </rPr>
      <t>, including Tribal Nations supporting Oregon communities</t>
    </r>
  </si>
  <si>
    <t>Indian Community-Based Organization</t>
  </si>
  <si>
    <r>
      <rPr>
        <sz val="11"/>
        <color theme="1"/>
        <rFont val="Calibri"/>
      </rPr>
      <t xml:space="preserve">Public, not-for-profit organizations or community agencies, which transparently collaborate with the intent to give voice and elevate community priorities by authentically engaging in interactive multi-modal, robust communication with residents in districts, educational service districts, institutions, and connection-centered programs. These community-powered partners and decision makers work to provide universal access to asset-based networks that advance racial and educational equity via community-oriented, linguistic-cultural resources to build sustainable and resilient communities. This includes but is not limited to agencies which serve as culturally-responsive and identity-affirming organizations and ensure multi-dimensional youth develop socio-emotionally, academically, professionally, and holistically. </t>
    </r>
    <r>
      <rPr>
        <i/>
        <sz val="11"/>
        <color theme="1"/>
        <rFont val="Calibri"/>
      </rPr>
      <t>Some districts or schools may refer to private or for-profit organizations as Community-Based Organizations; however, for ODE partnership reporting purposes, private and for-profit organizations should be identified as “Business/Industry”</t>
    </r>
  </si>
  <si>
    <t>Community-Based Organization</t>
  </si>
  <si>
    <r>
      <rPr>
        <b/>
        <sz val="11"/>
        <color theme="1"/>
        <rFont val="Calibri"/>
      </rPr>
      <t> </t>
    </r>
    <r>
      <rPr>
        <sz val="11"/>
        <color theme="1"/>
        <rFont val="Calibri"/>
      </rPr>
      <t>Private, for-profit organizations engaged in commerce, trades, manufacturing, or that provision of services</t>
    </r>
  </si>
  <si>
    <t>Business/Industry</t>
  </si>
  <si>
    <r>
      <rPr>
        <sz val="11"/>
        <color theme="1"/>
        <rFont val="Calibri"/>
      </rPr>
      <t xml:space="preserve">Public or private organizations that support and advance career learning. This includes: highschool graduation and work-based learning, on-the-job training, or other real-life occupational experiences by developing core skills, taking relevant coursework, internships/apprenticeships, clinical studies, and participating in simulated activities to promote future career awareness, exploration, preparation, and training. </t>
    </r>
    <r>
      <rPr>
        <i/>
        <sz val="11"/>
        <color theme="1"/>
        <rFont val="Calibri"/>
      </rPr>
      <t xml:space="preserve">Some districts or schools refer to these organizations as Community Based Organizations; however, for ODE partnership reporting purposes, these organizations should be identified as “Career-Connecting Learning/Pathways” </t>
    </r>
  </si>
  <si>
    <t>Career-Connected Learning/Pathways</t>
  </si>
  <si>
    <t>Public or private organizations that promote health, safety, mental and behavioral health, social or emotional needs, economic development, and resilient-sustainable basic resources (i.e. emergency preparedness, land preservation, etc.)</t>
  </si>
  <si>
    <t>Physical/Mental/Social Well-Being</t>
  </si>
  <si>
    <t>Public or private organizations that are affiliated with a religion and/or spiritual faith</t>
  </si>
  <si>
    <t>Faith-Based Organization</t>
  </si>
  <si>
    <t>FTE Types</t>
  </si>
  <si>
    <t>Arts (Applied):  Computer Sciences (programming/ tech/ web design)</t>
  </si>
  <si>
    <t>Arts (Applied):  Media Arts</t>
  </si>
  <si>
    <t>Arts: Fine &amp; Performance Arts (art/ music/ theatre/ dance)</t>
  </si>
  <si>
    <t>Core: English Language Arts</t>
  </si>
  <si>
    <t>Core: Math</t>
  </si>
  <si>
    <t>Core: Science (biology/ chemistry/ physics)</t>
  </si>
  <si>
    <t>Core: Social Sciences (civics/ history/ economics/ psychology)</t>
  </si>
  <si>
    <t>Core: Health/PE/Athletics</t>
  </si>
  <si>
    <t>General: Multiple subjects teacher (middle/high school)</t>
  </si>
  <si>
    <t>Health: QMHP/Psychologist/LCSW</t>
  </si>
  <si>
    <t>Language: English Language Development</t>
  </si>
  <si>
    <t>Language: World Languages (incl. ASL)</t>
  </si>
  <si>
    <t>Library &amp; Media</t>
  </si>
  <si>
    <t>Special Education (all positions)</t>
  </si>
  <si>
    <t>Supports: Behavioral Specialist</t>
  </si>
  <si>
    <t>Supports: Family/Community Engagement (incl. McKinney-Vento)</t>
  </si>
  <si>
    <t>Supports: Intervention Specialist</t>
  </si>
  <si>
    <t>Supports: Social Emotional Learning (SEL)</t>
  </si>
  <si>
    <t>Supports: Other</t>
  </si>
  <si>
    <t>Other: Electives teacher not listed</t>
  </si>
  <si>
    <t>CTE
Function Codes</t>
  </si>
  <si>
    <t>Codes</t>
  </si>
  <si>
    <t>Curriculum - Student Support Services, Work Based Learning and Career Exploration Activities</t>
  </si>
  <si>
    <t>Curriculum – Standards, Content, Alignment and Articulation</t>
  </si>
  <si>
    <t>CTE Professional / Personnel Development</t>
  </si>
  <si>
    <t>Scientifically Based Research</t>
  </si>
  <si>
    <t>262X</t>
  </si>
  <si>
    <t>Indirect - Support Services - Central Activities</t>
  </si>
  <si>
    <t>HSS
Activities Categories</t>
  </si>
  <si>
    <t>Dropout Prevention Professional Learning</t>
  </si>
  <si>
    <t>DP PL</t>
  </si>
  <si>
    <t>Dropout Prevention Ongoing Community Engagement &amp; Partnerships</t>
  </si>
  <si>
    <t>DP OCG</t>
  </si>
  <si>
    <t>Dropout Prevention Equipment, Supplies, and Facilities</t>
  </si>
  <si>
    <t>Dropout Prevention Curriculum</t>
  </si>
  <si>
    <t>DP CUR</t>
  </si>
  <si>
    <t>Dropout Prevention Staff Salaries and Stipends</t>
  </si>
  <si>
    <t>Dropout Prevention Middle School- 8th grade only</t>
  </si>
  <si>
    <t>DP MS8</t>
  </si>
  <si>
    <t>College Level Opportunities Professional Learning</t>
  </si>
  <si>
    <t>CLO PL</t>
  </si>
  <si>
    <t>College Level Opportunities Ongoing Community Engagement &amp; Partnerships</t>
  </si>
  <si>
    <t>CLO OCG</t>
  </si>
  <si>
    <t>College Level Opportunities Equipment, Supplies, and Facilities</t>
  </si>
  <si>
    <t>College Level Opportunities Curriculum</t>
  </si>
  <si>
    <t>CLO CUR</t>
  </si>
  <si>
    <t>College Level Opportunities Staff Salaries and Stipends</t>
  </si>
  <si>
    <t>CLO STA</t>
  </si>
  <si>
    <t>College Level Opportunities Middle School- 8th grade only</t>
  </si>
  <si>
    <t>CLO MS8</t>
  </si>
  <si>
    <t>Career &amp; Technical Education Professional Learning</t>
  </si>
  <si>
    <t>CTE PL</t>
  </si>
  <si>
    <t>Career &amp; Technical Education Ongoing Community Engagement &amp; Partnerships</t>
  </si>
  <si>
    <t>CTE OCG</t>
  </si>
  <si>
    <t>Career &amp; Technical Education Equipment, Supplies, and Facilities</t>
  </si>
  <si>
    <t>Career &amp; Technical Education Curriculum</t>
  </si>
  <si>
    <t>CTE CUR</t>
  </si>
  <si>
    <t>Career &amp; Technical Education Staff Salaries and Stipends</t>
  </si>
  <si>
    <t>Career &amp; Technical Education Middle School- 8th grade only</t>
  </si>
  <si>
    <t>EIIS
Allowable Expenditure Areas</t>
  </si>
  <si>
    <t>Staffing to maintain the system and facilitate corrective action</t>
  </si>
  <si>
    <t>STF</t>
  </si>
  <si>
    <t>Training for staff to maintain and use the system with fidelity</t>
  </si>
  <si>
    <t>TRN</t>
  </si>
  <si>
    <t>System software purchases and subscriptions</t>
  </si>
  <si>
    <t>Data analysis and research</t>
  </si>
  <si>
    <t>DAR</t>
  </si>
  <si>
    <t>Tribal government consultation</t>
  </si>
  <si>
    <t>TGC</t>
  </si>
  <si>
    <t>Student, family, staff, and community engagement</t>
  </si>
  <si>
    <t>ENG</t>
  </si>
  <si>
    <t>SIA
Allowable Use Categories</t>
  </si>
  <si>
    <t>Health and Safety</t>
  </si>
  <si>
    <t>Increased Instructional Time</t>
  </si>
  <si>
    <t>IIT</t>
  </si>
  <si>
    <t>Ongoing Community Engagement</t>
  </si>
  <si>
    <t>Reduced Class Size</t>
  </si>
  <si>
    <t>Well Rounded Education</t>
  </si>
  <si>
    <t>ALL
Object Codes</t>
  </si>
  <si>
    <t>111 Licensed Salaries includes licensed coordinators and employees in the bargaining unit</t>
  </si>
  <si>
    <t>112 Classified Salaries for work performed by "Classified Employees"</t>
  </si>
  <si>
    <t>11X Salaries associated with "Support Staff and Support Personnel", Salaries associated with "Program Coordinators/Regional Coordinators"</t>
  </si>
  <si>
    <t>Administrative Salaries</t>
  </si>
  <si>
    <t>2XX Benefits associated with "Licensed Employees" not included in the gross salary, Benefits associated with "Program Coordinators/Regional Coordinators" not included in the gross salary, Benefits associated with "Classified Employees" and "Support Staff" not included in the gross salary</t>
  </si>
  <si>
    <t>12X Substitute Salaries for employees who are hired on a temporary or substitute basis</t>
  </si>
  <si>
    <t>12X</t>
  </si>
  <si>
    <t>Additional Salaries</t>
  </si>
  <si>
    <t>13X</t>
  </si>
  <si>
    <t>3XX Local CTE Instructional Services (Purchased), Regional CTE Instructional Services (Purchased), 31X Instructional, Professional and Technical Services</t>
  </si>
  <si>
    <t>31X</t>
  </si>
  <si>
    <t>34X Travel costs (e.g., mileage, hotel, registration, per diem, meals, car rentals, etc.)</t>
  </si>
  <si>
    <t>34X</t>
  </si>
  <si>
    <t>410 Consumable Supplies and Materials. This area includes expenditures for ALL supplies for the operation of a CTE Program. NOTE: Follow Perkins expenditure guideline for appropriate use of funds.</t>
  </si>
  <si>
    <t>460 Non-consumable Equipment Items. Expenditures for equipment with a current value of less than $5,000 or for items which are “equipment-like.” This object category could be used when a district desired to treat these items as equipment for budgeting, physical control, etc., without either violating the capital equipment issues of Perkins.</t>
  </si>
  <si>
    <t>470 CTE Computer Software. Expenditures for published computer software. Include licensure and usage fees for software here. The Cloud is considered software and would be coded here.</t>
  </si>
  <si>
    <t>480 CTE Computer Hardware. Expenditures for non-capital computer hardware, generally of value not meeting the capital expenditure criterion. An iPad or e-reader needed to access e-textbooks is considered hardware and would be coded here.</t>
  </si>
  <si>
    <t>Other Supplies and Materials</t>
  </si>
  <si>
    <t>Capital Outlay</t>
  </si>
  <si>
    <t>541 CTE Depreciable Equipment (Single pieces of equipment or technology items over $5,000) to enhance and improve CTE Programs of Study</t>
  </si>
  <si>
    <t>541 ***Requires ODE Approval*** </t>
  </si>
  <si>
    <t>690 Grant Indirect Charges/Administrative Indirect</t>
  </si>
  <si>
    <t>Dues and Fees</t>
  </si>
  <si>
    <t>Miscellaneous</t>
  </si>
  <si>
    <t>8XX</t>
  </si>
  <si>
    <t>EXAMPLE OUTCOMES</t>
  </si>
  <si>
    <t>Data teams are forming, and they frequently review data that inform a school’s decision-making processes, including barriers to engagement and attendance.</t>
  </si>
  <si>
    <t>Dedicated time for professional learning and evaluation tools are in place to see if policies/procedures are adequately meeting the needs of students.</t>
  </si>
  <si>
    <t>Comprehensive literacy strategies, including professional development plans for educators, are documented and communicated to staff, students (developmentally appropriate), and families.</t>
  </si>
  <si>
    <t>An audit of 9th grade course scheduling is conducted, accounting for student core and support course placement, and disaggregated by student focal groups.</t>
  </si>
  <si>
    <t>Students in each focal group and all students report an increased sense of belonging at school.</t>
  </si>
  <si>
    <t>Students have access to, and equitably participate in work based learning experiences that take place in simulated, virtual, OR in person settings.</t>
  </si>
  <si>
    <t>High schools and colleges work together with industry to transition students smoothly from program entrance through to degree or certificate and into employment in their field.</t>
  </si>
  <si>
    <t>Historically and currently marginalized students earn industry credentials and college credits, or combinations of credentials, at the same rate as all students, and concrete plans are in place to keep rates proportional.</t>
  </si>
  <si>
    <t>EXAMPLE STRATEGIES</t>
  </si>
  <si>
    <t>Implement a school-wide Integrated Health Model inclusive of culturally affirming and sustaining pedagogy, trauma-informed practices, and a social emotional curriculum to improve our climate and student experience.</t>
  </si>
  <si>
    <t>Provide professional learning, coaching and team-planning time for our primary teachers on early literacy instructional practices supporting primary teachers to apply those early literacy instructional practices improving students reading and writing abilities.</t>
  </si>
  <si>
    <t>We will plan, staff and implement a Ninth Grade Academy each summer before school starts during which each student will connect with their advisor, 9th grade teachers and coaches, explore CTE programs, college opportunities, and electives to create early conditions for belonging and engagement.</t>
  </si>
  <si>
    <t>Utilize continuous examination of data to determine which students have access to work based learning or career connected learning experiences.</t>
  </si>
  <si>
    <t>Regional Industry advisory committees are engaged at least quarterly to ensure CTE program alignment and quality</t>
  </si>
  <si>
    <t>Support district schools on their journey in becoming Community Schools to provide wrap-around health and well-rounded academic and extra curricular supports for students and families.</t>
  </si>
  <si>
    <t>EXAMPLE ACTIVITIES</t>
  </si>
  <si>
    <t>Hire two additional counselors</t>
  </si>
  <si>
    <t>Hire a social worker</t>
  </si>
  <si>
    <t>Purchase SEL curriculum</t>
  </si>
  <si>
    <t>Contract for trauma Informed professional learning</t>
  </si>
  <si>
    <t>Replace primary reading adoption</t>
  </si>
  <si>
    <t>Hire a district CTE coordinator to collaborate with and support the CTE Regional Coordinator at the district level.</t>
  </si>
  <si>
    <t>Provide professioal learning and coaching for high school counselors/career advisors on value of CTE Programs of Study for All Students</t>
  </si>
  <si>
    <t>Hire 3 instructional assistants for the primary literacy program</t>
  </si>
  <si>
    <t>Registration, travel and extra-duty pay for special education staff to attend summer learning early literacy institute</t>
  </si>
  <si>
    <t>Hire an early literacy instructional coach</t>
  </si>
  <si>
    <t>Extra duty pay for 9th grade teachers, counselors and advisors to plan, implement and deliver the Ninth Grade Academy</t>
  </si>
  <si>
    <t>Educators participate in summer externship opportunities to learn current skills needed by students</t>
  </si>
  <si>
    <t>Student tours</t>
  </si>
  <si>
    <t>Supporting extra-curricular and co-curricular clubs</t>
  </si>
  <si>
    <t>Developing individualized learning and connection plans that will be reviewed at each conference period with students and families</t>
  </si>
  <si>
    <t>Convene partners to examine selection and enrollment practices that may create barriers for all students to participate in career connected learning activities such as dual credit, CTE, and work-based learning experiences.</t>
  </si>
  <si>
    <t>Explore other classroom personnel, departments, or offices that could provide a simulated WBL on school grounds</t>
  </si>
  <si>
    <t>When in engaging with business, industry, and/or community partners ask if they can either come to the classroom or visit virtually as a mentor on project</t>
  </si>
  <si>
    <t>Institutions_Id</t>
  </si>
  <si>
    <t>District</t>
  </si>
  <si>
    <t>Academy for Character Education</t>
  </si>
  <si>
    <t>Adel SD 21</t>
  </si>
  <si>
    <t>Adrian SD 61</t>
  </si>
  <si>
    <t>Alliance Charter Academy</t>
  </si>
  <si>
    <t>Alsea Charter School</t>
  </si>
  <si>
    <t>Alsea SD 7J</t>
  </si>
  <si>
    <t>Amity SD 4J</t>
  </si>
  <si>
    <t>Annex Charter School</t>
  </si>
  <si>
    <t>Annex SD 29</t>
  </si>
  <si>
    <t>Arco Iris Spanish Immersion School</t>
  </si>
  <si>
    <t>Arlington Community Charter School</t>
  </si>
  <si>
    <t>Arlington SD 3</t>
  </si>
  <si>
    <t>Armadillo Technical Institute</t>
  </si>
  <si>
    <t>Arock SD 81</t>
  </si>
  <si>
    <t>Arthur Academy</t>
  </si>
  <si>
    <t>Ashland SD 5</t>
  </si>
  <si>
    <t>Ashwood SD 8</t>
  </si>
  <si>
    <t>Astoria SD 1</t>
  </si>
  <si>
    <t>Athena-Weston SD 29RJ</t>
  </si>
  <si>
    <t>Baker Creek School</t>
  </si>
  <si>
    <t>Baker Early College</t>
  </si>
  <si>
    <t>Baker SD 5J</t>
  </si>
  <si>
    <t>Baker Web Academy</t>
  </si>
  <si>
    <t>Bandon SD 54</t>
  </si>
  <si>
    <t>Banks SD 13</t>
  </si>
  <si>
    <t>Beaverton SD 48J</t>
  </si>
  <si>
    <t>Bend International School</t>
  </si>
  <si>
    <t>Bend-LaPine Administrative SD 1</t>
  </si>
  <si>
    <t>Bethany Charter School</t>
  </si>
  <si>
    <t>Bethel SD 52</t>
  </si>
  <si>
    <t>Blachly SD 90</t>
  </si>
  <si>
    <t>Black Butte SD 41</t>
  </si>
  <si>
    <t>Bridge Charter Academy</t>
  </si>
  <si>
    <t>Brookings-Harbor SD 17C</t>
  </si>
  <si>
    <t>Burnt River School</t>
  </si>
  <si>
    <t>Burnt River SD 30J</t>
  </si>
  <si>
    <t>Butte Falls SD 91</t>
  </si>
  <si>
    <t>Camas Valley SD 21J</t>
  </si>
  <si>
    <t>Canby SD 86</t>
  </si>
  <si>
    <t>Cascade Heights Public Charter School</t>
  </si>
  <si>
    <t>Cascade SD 5</t>
  </si>
  <si>
    <t>Cascade Virtual Academy</t>
  </si>
  <si>
    <t>Centennial SD 28J</t>
  </si>
  <si>
    <t>Center for Advanced Learning</t>
  </si>
  <si>
    <t>Central Curry SD 1</t>
  </si>
  <si>
    <t>Central Linn SD 552</t>
  </si>
  <si>
    <t>Central Point SD 6</t>
  </si>
  <si>
    <t>Central SD 13J</t>
  </si>
  <si>
    <t>Childs Way Charter School</t>
  </si>
  <si>
    <t>City View Charter School</t>
  </si>
  <si>
    <t>Clackamas Academy of Industrial Sciences</t>
  </si>
  <si>
    <t>Clackamas Middle College</t>
  </si>
  <si>
    <t>Clackamas Web Academy</t>
  </si>
  <si>
    <t>Clatskanie SD 6J</t>
  </si>
  <si>
    <t>Coburg Community Charter School</t>
  </si>
  <si>
    <t>COIC Skills Lab</t>
  </si>
  <si>
    <t>Colton SD 53</t>
  </si>
  <si>
    <t>Condon SD 25J</t>
  </si>
  <si>
    <t>Coos Bay SD 9</t>
  </si>
  <si>
    <t>Coquille SD 8</t>
  </si>
  <si>
    <t>Corbett School</t>
  </si>
  <si>
    <t>Corbett SD 39</t>
  </si>
  <si>
    <t>Corvallis SD 509J</t>
  </si>
  <si>
    <t>Cove Charter School</t>
  </si>
  <si>
    <t>Cove SD 15</t>
  </si>
  <si>
    <t>Crater Lake Academy</t>
  </si>
  <si>
    <t>Creswell SD 40</t>
  </si>
  <si>
    <t>Crook County SD</t>
  </si>
  <si>
    <t>Crow-Applegate-Lorane SD 66</t>
  </si>
  <si>
    <t>Culver SD 4</t>
  </si>
  <si>
    <t>Dallas Community Charter</t>
  </si>
  <si>
    <t>Dallas SD 2</t>
  </si>
  <si>
    <t>David Douglas SD 40</t>
  </si>
  <si>
    <t>Dayton SD 8</t>
  </si>
  <si>
    <t>Dayville SD 16J</t>
  </si>
  <si>
    <t>Desert Sky Montessori</t>
  </si>
  <si>
    <t>Destinations Career Academy of Oregon</t>
  </si>
  <si>
    <t>Diamond SD 7</t>
  </si>
  <si>
    <t>Donald E Long School</t>
  </si>
  <si>
    <t>Donald E. Long School</t>
  </si>
  <si>
    <t>Double O SD 28</t>
  </si>
  <si>
    <t>Douglas County SD 15</t>
  </si>
  <si>
    <t>Douglas County SD 4</t>
  </si>
  <si>
    <t>Drewsey SD 13</t>
  </si>
  <si>
    <t>Dufur SD 29</t>
  </si>
  <si>
    <t>Eagle Charter School</t>
  </si>
  <si>
    <t>Eagle Point SD 9</t>
  </si>
  <si>
    <t>EagleRidge High School</t>
  </si>
  <si>
    <t>Echo SD 5</t>
  </si>
  <si>
    <t>Eddyville Charter School</t>
  </si>
  <si>
    <t>Elgin SD 23</t>
  </si>
  <si>
    <t>Elkton SD 34</t>
  </si>
  <si>
    <t>Emerson School</t>
  </si>
  <si>
    <t>Enterprise SD 21</t>
  </si>
  <si>
    <t>Eola Hills Charter School</t>
  </si>
  <si>
    <t>Estacada SD 108</t>
  </si>
  <si>
    <t>Eugene SD 4J</t>
  </si>
  <si>
    <t>Falls City SD 57</t>
  </si>
  <si>
    <t>Fern Ridge SD 28J</t>
  </si>
  <si>
    <t>Forest Grove Community School</t>
  </si>
  <si>
    <t>Forest Grove SD 15</t>
  </si>
  <si>
    <t>Fossil Charter School</t>
  </si>
  <si>
    <t>Fossil SD 21J</t>
  </si>
  <si>
    <t>Four Rivers Community School</t>
  </si>
  <si>
    <t>Frenchglen SD 16</t>
  </si>
  <si>
    <t>Frontier Charter Academy</t>
  </si>
  <si>
    <t>Gaston SD 511J</t>
  </si>
  <si>
    <t>Gervais SD 1</t>
  </si>
  <si>
    <t>Gladstone SD 115</t>
  </si>
  <si>
    <t>Glendale SD 77</t>
  </si>
  <si>
    <t>Glide SD 12</t>
  </si>
  <si>
    <t>Grants Pass SD 7</t>
  </si>
  <si>
    <t>Greater Albany Public SD 8J</t>
  </si>
  <si>
    <t>Gresham Arthur Academy</t>
  </si>
  <si>
    <t>Gresham-Barlow SD 10J</t>
  </si>
  <si>
    <t>Harmony Academy</t>
  </si>
  <si>
    <t>Harney County SD 3</t>
  </si>
  <si>
    <t>Harney County SD 4</t>
  </si>
  <si>
    <t>Harney County Union High SD 1J</t>
  </si>
  <si>
    <t>Harper Charter School</t>
  </si>
  <si>
    <t>Harper SD 66</t>
  </si>
  <si>
    <t>Harrisburg SD 7J</t>
  </si>
  <si>
    <t>Helix SD 1</t>
  </si>
  <si>
    <t>Hermiston SD 8</t>
  </si>
  <si>
    <t>Hillsboro SD 1J</t>
  </si>
  <si>
    <t>Hood River County SD</t>
  </si>
  <si>
    <t>Hope Chinese Charter School</t>
  </si>
  <si>
    <t>Howard Street Charter</t>
  </si>
  <si>
    <t>Huntington School</t>
  </si>
  <si>
    <t>Huntington SD 16J</t>
  </si>
  <si>
    <t>Imbler Charter School</t>
  </si>
  <si>
    <t>Imbler SD 11</t>
  </si>
  <si>
    <t xml:space="preserve">Inavale Community Partners dba Muddy Creek Charter School </t>
  </si>
  <si>
    <t>Insight School of Oregon Painted Hills</t>
  </si>
  <si>
    <t>Ione Community Charter School</t>
  </si>
  <si>
    <t>Ione SD R2</t>
  </si>
  <si>
    <t>Jackson Co. Juvenile</t>
  </si>
  <si>
    <t>Jackson County Juvenile</t>
  </si>
  <si>
    <t>Jane Goodall Environmental Middle Charter School</t>
  </si>
  <si>
    <t>Jefferson County SD 509J</t>
  </si>
  <si>
    <t>Jefferson SD 14J</t>
  </si>
  <si>
    <t>Jewell SD 8</t>
  </si>
  <si>
    <t>John Day SD 3</t>
  </si>
  <si>
    <t>Jordan Valley SD 3</t>
  </si>
  <si>
    <t>Joseph Charter School</t>
  </si>
  <si>
    <t>Joseph SD 6</t>
  </si>
  <si>
    <t>Josephine Co. JDC</t>
  </si>
  <si>
    <t>Josephine County</t>
  </si>
  <si>
    <t>Junction City SD 69</t>
  </si>
  <si>
    <t>Juntura SD 12</t>
  </si>
  <si>
    <t>Kairos PDX</t>
  </si>
  <si>
    <t>Kids Unlimited Academy</t>
  </si>
  <si>
    <t>Kids Unlimited Academy White City</t>
  </si>
  <si>
    <t>Kings Valley Charter School</t>
  </si>
  <si>
    <t>Klamath Co. Juvenile</t>
  </si>
  <si>
    <t>Klamath County Juvenile</t>
  </si>
  <si>
    <t>Klamath County SD</t>
  </si>
  <si>
    <t>Klamath Falls City Schools</t>
  </si>
  <si>
    <t>Knappa SD 4</t>
  </si>
  <si>
    <t>La Grande SD 1</t>
  </si>
  <si>
    <t>Lake County SD 7</t>
  </si>
  <si>
    <t>Lake Oswego SD 7J</t>
  </si>
  <si>
    <t>Lane Co. Dept of Youth</t>
  </si>
  <si>
    <t>Lane County Dept of Youth</t>
  </si>
  <si>
    <t>Le Monde French Immersion Public Charter School</t>
  </si>
  <si>
    <t>Lebanon Community SD 9</t>
  </si>
  <si>
    <t>Lewis and Clark Montessori Charter School</t>
  </si>
  <si>
    <t>Lighthouse Charter School</t>
  </si>
  <si>
    <t>Lincoln City Career Technical High School</t>
  </si>
  <si>
    <t>Lincoln County Juvenile</t>
  </si>
  <si>
    <t>Lincoln County SD</t>
  </si>
  <si>
    <t>Logos Public Charter School</t>
  </si>
  <si>
    <t>Long Creek SD 17</t>
  </si>
  <si>
    <t>Lourdes School</t>
  </si>
  <si>
    <t>Lowell SD 71</t>
  </si>
  <si>
    <t>Luckiamute Valley Charter School</t>
  </si>
  <si>
    <t>Madrone Trail Public Charter School</t>
  </si>
  <si>
    <t>Malheur County SD 51</t>
  </si>
  <si>
    <t>Mapleton SD 32</t>
  </si>
  <si>
    <t>Marcola SD 79J</t>
  </si>
  <si>
    <t>McKenzie River Community School</t>
  </si>
  <si>
    <t>McKenzie SD 68</t>
  </si>
  <si>
    <t>McMinnville SD 40</t>
  </si>
  <si>
    <t>Medford SD 549C</t>
  </si>
  <si>
    <t>Metro East Web Academy</t>
  </si>
  <si>
    <t>Mill Creek Academy</t>
  </si>
  <si>
    <t>Milton-Freewater Unified SD 7</t>
  </si>
  <si>
    <t>Milwaukie Academy of the Arts</t>
  </si>
  <si>
    <t>Mitchell SD 55</t>
  </si>
  <si>
    <t>Molalla River Academy</t>
  </si>
  <si>
    <t>Molalla River SD 35</t>
  </si>
  <si>
    <t>Monroe High School</t>
  </si>
  <si>
    <t>Monroe School</t>
  </si>
  <si>
    <t>Monroe SD 1J</t>
  </si>
  <si>
    <t>Monument SD 8</t>
  </si>
  <si>
    <t>Morrow SD 1</t>
  </si>
  <si>
    <t>Mosier Community School</t>
  </si>
  <si>
    <t>Mountain View Academy</t>
  </si>
  <si>
    <t>Mt Angel SD 91</t>
  </si>
  <si>
    <t>Mt Nebo Alt Ed</t>
  </si>
  <si>
    <t>Mt. Nebo Alt Ed</t>
  </si>
  <si>
    <t>Multi-sensory Instruction Teaching Children Hands-On (MITCH)</t>
  </si>
  <si>
    <t>Multnomah Learning Academy</t>
  </si>
  <si>
    <t>Myrtle Point SD 41</t>
  </si>
  <si>
    <t>Neah-Kah-Nie SD 56</t>
  </si>
  <si>
    <t>Nestucca Valley SD 101J</t>
  </si>
  <si>
    <t>Network Charter School</t>
  </si>
  <si>
    <t>New Bridge High School</t>
  </si>
  <si>
    <t>Newberg SD 29J</t>
  </si>
  <si>
    <t>Nixyaawii Community School</t>
  </si>
  <si>
    <t>NORCOR Education</t>
  </si>
  <si>
    <t>NORCOR Education Detention Center</t>
  </si>
  <si>
    <t>North Bend SD 13</t>
  </si>
  <si>
    <t>North Clackamas SD 12</t>
  </si>
  <si>
    <t>North Columbia Academy</t>
  </si>
  <si>
    <t>North Douglas SD 22</t>
  </si>
  <si>
    <t>North Lake SD 14</t>
  </si>
  <si>
    <t>North Marion SD 15</t>
  </si>
  <si>
    <t>North Powder Charter School</t>
  </si>
  <si>
    <t>North Powder SD 8J</t>
  </si>
  <si>
    <t>North Santiam SD 29J</t>
  </si>
  <si>
    <t>North Wasco County SD 21</t>
  </si>
  <si>
    <t>Nyssa SD 26</t>
  </si>
  <si>
    <t>Oakland SD 1</t>
  </si>
  <si>
    <t>Oakridge SD 76</t>
  </si>
  <si>
    <t>Ocean Dunes High School</t>
  </si>
  <si>
    <t>Ontario SD 8C</t>
  </si>
  <si>
    <t>Opal School of the Portland Children's Museum</t>
  </si>
  <si>
    <t>Optimum Learning Environment Charter School</t>
  </si>
  <si>
    <t>Oregon Charter Academy</t>
  </si>
  <si>
    <t>Oregon City SD 62</t>
  </si>
  <si>
    <t>Oregon City Service Learning Academy</t>
  </si>
  <si>
    <t>Oregon Connections Academy</t>
  </si>
  <si>
    <t>Oregon Family School</t>
  </si>
  <si>
    <t>Oregon International School</t>
  </si>
  <si>
    <t>Oregon Trail  Academy</t>
  </si>
  <si>
    <t>Oregon Trail SD 46</t>
  </si>
  <si>
    <t>Oregon Virtual Academy</t>
  </si>
  <si>
    <t>Oregon Virtual Education</t>
  </si>
  <si>
    <t>Paisley School</t>
  </si>
  <si>
    <t>Paisley SD 11</t>
  </si>
  <si>
    <t>Parkrose SD 3</t>
  </si>
  <si>
    <t>Pendleton SD 16</t>
  </si>
  <si>
    <t>Perrydale SD 21</t>
  </si>
  <si>
    <t>Philomath SD 17J</t>
  </si>
  <si>
    <t>Phoenix School</t>
  </si>
  <si>
    <t>Phoenix-Talent SD 4</t>
  </si>
  <si>
    <t>Pilot Rock SD 2</t>
  </si>
  <si>
    <t>Pine Creek SD 5</t>
  </si>
  <si>
    <t>Pine Eagle Charter School</t>
  </si>
  <si>
    <t>Pine Eagle SD 61</t>
  </si>
  <si>
    <t>Pinehurst SD 94</t>
  </si>
  <si>
    <t>Pleasant Hill SD 1</t>
  </si>
  <si>
    <t>Plush SD 18</t>
  </si>
  <si>
    <t>Ponderosa Creek School</t>
  </si>
  <si>
    <t>Port Orford-Langlois SD 2CJ</t>
  </si>
  <si>
    <t>Portland Arthur Academy Charter School</t>
  </si>
  <si>
    <t>Portland SD 1J</t>
  </si>
  <si>
    <t>Portland Village School</t>
  </si>
  <si>
    <t>Powell Butte Community Charter School</t>
  </si>
  <si>
    <t>Powers SD 31</t>
  </si>
  <si>
    <t>Prairie City SD 4</t>
  </si>
  <si>
    <t>Prospect SD 59</t>
  </si>
  <si>
    <t>Rainier SD 13</t>
  </si>
  <si>
    <t>Redmond Proficiency Academy</t>
  </si>
  <si>
    <t>Redmond SD 2J</t>
  </si>
  <si>
    <t>Reedsport SD 105</t>
  </si>
  <si>
    <t>Renaissance Public Academy</t>
  </si>
  <si>
    <t>Resource Link Charter School</t>
  </si>
  <si>
    <t>Reynolds Arthur Academy</t>
  </si>
  <si>
    <t>Reynolds SD 7</t>
  </si>
  <si>
    <t>Riddle SD 70</t>
  </si>
  <si>
    <t>Ridgeline Montessori</t>
  </si>
  <si>
    <t>Riverbend Community School</t>
  </si>
  <si>
    <t>RiverBend High School</t>
  </si>
  <si>
    <t>Riverdale SD 51J</t>
  </si>
  <si>
    <t>Rivers Edge Academy Charter School</t>
  </si>
  <si>
    <t>Riverside High School</t>
  </si>
  <si>
    <t>Rockwood Preparatory Academy</t>
  </si>
  <si>
    <t>Rogue River SD 35</t>
  </si>
  <si>
    <t>Sage Community School</t>
  </si>
  <si>
    <t>Salem-Keizer SD 24J</t>
  </si>
  <si>
    <t>Sand Ridge Charter School</t>
  </si>
  <si>
    <t>Santiam Canyon SD 129J</t>
  </si>
  <si>
    <t>Sauvie Island School</t>
  </si>
  <si>
    <t>Scappoose SD 1J</t>
  </si>
  <si>
    <t>School for the Deaf</t>
  </si>
  <si>
    <t>Scio SD 95</t>
  </si>
  <si>
    <t>Seaside SD 10</t>
  </si>
  <si>
    <t>Sheridan AllPrep Academy</t>
  </si>
  <si>
    <t>Sheridan Japanese School</t>
  </si>
  <si>
    <t>Sheridan SD 48J</t>
  </si>
  <si>
    <t>Sherman County SD</t>
  </si>
  <si>
    <t>Sherwood Charter School</t>
  </si>
  <si>
    <t>Sherwood SD 88J</t>
  </si>
  <si>
    <t>Siletz Valley Schools</t>
  </si>
  <si>
    <t>Silver Falls SD 4J</t>
  </si>
  <si>
    <t>Silvies River Charter School</t>
  </si>
  <si>
    <t>Sisters SD 6</t>
  </si>
  <si>
    <t>Siuslaw SD 97J</t>
  </si>
  <si>
    <t>South Columbia Family School</t>
  </si>
  <si>
    <t>South Harney SD 33</t>
  </si>
  <si>
    <t>South Lane SD 45J3</t>
  </si>
  <si>
    <t>South Umpqua SD 19</t>
  </si>
  <si>
    <t>South Wasco County SD 1</t>
  </si>
  <si>
    <t>Southern Oregon Success Academy</t>
  </si>
  <si>
    <t>Spray SD 1</t>
  </si>
  <si>
    <t>Springfield SD 19</t>
  </si>
  <si>
    <t>Springwater Environmental Sciences School</t>
  </si>
  <si>
    <t>St Helens Arthur Academy</t>
  </si>
  <si>
    <t>St Helens SD 502</t>
  </si>
  <si>
    <t>St Paul SD 45</t>
  </si>
  <si>
    <t>Stanfield SD 61</t>
  </si>
  <si>
    <t>Summit Community College High School</t>
  </si>
  <si>
    <t>Summit Learning Charter</t>
  </si>
  <si>
    <t>Sunny Wolf Charter School</t>
  </si>
  <si>
    <t>Suntex SD 10</t>
  </si>
  <si>
    <t>Sutherlin SD 130</t>
  </si>
  <si>
    <t>Sweet Home Charter School</t>
  </si>
  <si>
    <t>Sweet Home SD 55</t>
  </si>
  <si>
    <t>TEACH-NW</t>
  </si>
  <si>
    <t>The Cannon Beach Academy</t>
  </si>
  <si>
    <t>The Community Roots School</t>
  </si>
  <si>
    <t>The Cottonwood School of Civics and Science</t>
  </si>
  <si>
    <t>The Ivy School</t>
  </si>
  <si>
    <t>The Valley School of Southern Oregon</t>
  </si>
  <si>
    <t>Three Lakes High School</t>
  </si>
  <si>
    <t>Three Rivers Charter School</t>
  </si>
  <si>
    <t>Three Rivers/Josephine County SD</t>
  </si>
  <si>
    <t>Tigard-Tualatin SD 23J</t>
  </si>
  <si>
    <t>Tillamook SD 9</t>
  </si>
  <si>
    <t>Trask River High School</t>
  </si>
  <si>
    <t>Triangle Lake Charter School</t>
  </si>
  <si>
    <t>Troy SD 54</t>
  </si>
  <si>
    <t>Twin Rivers Charter School</t>
  </si>
  <si>
    <t>Ukiah SD 80R</t>
  </si>
  <si>
    <t>Umatilla SD 6R</t>
  </si>
  <si>
    <t>Union SD 5</t>
  </si>
  <si>
    <t>Vale SD 84</t>
  </si>
  <si>
    <t>Valley Inquiry Charter School</t>
  </si>
  <si>
    <t>Vernonia SD 47J</t>
  </si>
  <si>
    <t>Village School</t>
  </si>
  <si>
    <t>Wallowa SD 12</t>
  </si>
  <si>
    <t>Warrenton-Hammond SD 30</t>
  </si>
  <si>
    <t>West Lane Charter School</t>
  </si>
  <si>
    <t>West Linn-Wilsonville SD 3J</t>
  </si>
  <si>
    <t>Willamette Connections Academy</t>
  </si>
  <si>
    <t>Willamette Leadership Academy</t>
  </si>
  <si>
    <t>Willamina SD 30J</t>
  </si>
  <si>
    <t>William P Lord High School</t>
  </si>
  <si>
    <t>William P. Lord High School</t>
  </si>
  <si>
    <t>Winston-Dillard SD 116</t>
  </si>
  <si>
    <t>Woodburn Arthur Academy</t>
  </si>
  <si>
    <t>Woodburn SD 103</t>
  </si>
  <si>
    <t>Woodland Charter School</t>
  </si>
  <si>
    <t>Yamhill Carlton SD 1</t>
  </si>
  <si>
    <t>Yoncalla SD 32</t>
  </si>
  <si>
    <t>CharterSchool</t>
  </si>
  <si>
    <t>23-24 District Grant</t>
  </si>
  <si>
    <t>23-24 DistCharter Grant</t>
  </si>
  <si>
    <t>24-25 District Grant</t>
  </si>
  <si>
    <t>24-25 DistCharter Grant</t>
  </si>
  <si>
    <t>Inst_Id</t>
  </si>
  <si>
    <t>23-24 District Grant Funds (F*prorate)</t>
  </si>
  <si>
    <t>23-24 Charter Grant Funds (G*prorate)</t>
  </si>
  <si>
    <t>24-25 District Grant Funds (F*prorate)</t>
  </si>
  <si>
    <t>24-25 Charter Grant Funds (G*prorate)</t>
  </si>
  <si>
    <t/>
  </si>
  <si>
    <t>School District</t>
  </si>
  <si>
    <t>Non School District Grantees</t>
  </si>
  <si>
    <t>23-24 Y1 SD Total</t>
  </si>
  <si>
    <t>23-24 Y1 SD</t>
  </si>
  <si>
    <t>23-24 Y1 Charter</t>
  </si>
  <si>
    <t>24-25 Y2 SD Total</t>
  </si>
  <si>
    <t>24-25 Y2 SD</t>
  </si>
  <si>
    <t>24-25 Y2 Charter</t>
  </si>
  <si>
    <t>4740-Metro East Web Academy</t>
  </si>
  <si>
    <t>InstID</t>
  </si>
  <si>
    <t>Secondary Estimates</t>
  </si>
  <si>
    <t>2023-2024</t>
  </si>
  <si>
    <t>2024-2025</t>
  </si>
  <si>
    <t>Hillsboro SD 4J</t>
  </si>
  <si>
    <t>Medford SD 549</t>
  </si>
  <si>
    <t>SIA Condensed</t>
  </si>
  <si>
    <t>ESSA</t>
  </si>
  <si>
    <t>ESSA Condensed</t>
  </si>
  <si>
    <t>HSS Condensed</t>
  </si>
  <si>
    <t>CTE/Perkins</t>
  </si>
  <si>
    <t>CTE/Perkins Condensed</t>
  </si>
  <si>
    <t>EIIS Condensed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</si>
</sst>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
  </numFmts>
  <fonts count="32">
    <font>
      <sz val="11"/>
      <color theme="1"/>
      <name val="Calibri"/>
      <scheme val="minor"/>
    </font>
    <font>
      <b/>
      <sz val="12"/>
      <color theme="1"/>
      <name val="Calibri"/>
    </font>
    <font>
      <sz val="11"/>
      <name val="Calibri"/>
    </font>
    <font>
      <sz val="12"/>
      <color theme="1"/>
      <name val="Calibri"/>
    </font>
    <font>
      <sz val="11"/>
      <color theme="1"/>
      <name val="Calibri"/>
    </font>
    <font>
      <u/>
      <sz val="11"/>
      <color theme="10"/>
      <name val="Calibri"/>
    </font>
    <font>
      <b/>
      <sz val="14"/>
      <color theme="1"/>
      <name val="Calibri"/>
    </font>
    <font>
      <b/>
      <sz val="11"/>
      <color theme="1"/>
      <name val="Calibri"/>
    </font>
    <font>
      <i/>
      <sz val="11"/>
      <color theme="1"/>
      <name val="Calibri"/>
    </font>
    <font>
      <b/>
      <sz val="16"/>
      <color theme="1"/>
      <name val="Calibri"/>
    </font>
    <font>
      <b/>
      <u/>
      <sz val="16"/>
      <color theme="1"/>
      <name val="Calibri"/>
    </font>
    <font>
      <b/>
      <u/>
      <sz val="16"/>
      <color theme="10"/>
      <name val="Calibri"/>
    </font>
    <font>
      <b/>
      <u/>
      <sz val="16"/>
      <color theme="10"/>
      <name val="Calibri"/>
    </font>
    <font>
      <b/>
      <u/>
      <sz val="16"/>
      <color theme="10"/>
      <name val="Calibri"/>
    </font>
    <font>
      <b/>
      <sz val="12"/>
      <color rgb="FF000000"/>
      <name val="Calibri"/>
    </font>
    <font>
      <sz val="12"/>
      <color rgb="FF000000"/>
      <name val="Calibri"/>
    </font>
    <font>
      <u/>
      <sz val="12"/>
      <color theme="1"/>
      <name val="Calibri"/>
    </font>
    <font>
      <b/>
      <u/>
      <sz val="12"/>
      <color theme="1"/>
      <name val="Calibri"/>
    </font>
    <font>
      <b/>
      <u/>
      <sz val="16"/>
      <color theme="1"/>
      <name val="Calibri"/>
    </font>
    <font>
      <b/>
      <u/>
      <sz val="12"/>
      <color theme="10"/>
      <name val="Calibri"/>
    </font>
    <font>
      <b/>
      <u/>
      <sz val="12"/>
      <color theme="1"/>
      <name val="Calibri"/>
    </font>
    <font>
      <b/>
      <u/>
      <sz val="12"/>
      <color theme="1"/>
      <name val="Calibri"/>
    </font>
    <font>
      <b/>
      <u/>
      <sz val="16"/>
      <color theme="1"/>
      <name val="Calibri"/>
    </font>
    <font>
      <b/>
      <u/>
      <sz val="16"/>
      <color theme="10"/>
      <name val="Calibri"/>
    </font>
    <font>
      <b/>
      <sz val="12"/>
      <color rgb="FF000000"/>
      <name val="Arial"/>
    </font>
    <font>
      <sz val="11"/>
      <color rgb="FF000000"/>
      <name val="Arial"/>
    </font>
    <font>
      <b/>
      <sz val="11"/>
      <color rgb="FF000000"/>
      <name val="Arial"/>
    </font>
    <font>
      <u/>
      <sz val="11"/>
      <color rgb="FF000000"/>
      <name val="Arial"/>
    </font>
    <font>
      <b/>
      <i/>
      <sz val="11"/>
      <color theme="1"/>
      <name val="Calibri"/>
    </font>
    <font>
      <sz val="10"/>
      <color theme="1"/>
      <name val="Arial"/>
    </font>
    <font>
      <b/>
      <sz val="11"/>
      <color theme="1"/>
      <name val="Verdana"/>
    </font>
    <font>
      <sz val="10"/>
      <color theme="1"/>
      <name val="Arimo"/>
    </font>
  </fonts>
  <fills count="24">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9EAD3"/>
        <bgColor rgb="FFD9EAD3"/>
      </patternFill>
    </fill>
    <fill>
      <patternFill patternType="solid">
        <fgColor rgb="FFEFEFEF"/>
        <bgColor rgb="FFEFEFEF"/>
      </patternFill>
    </fill>
    <fill>
      <patternFill patternType="solid">
        <fgColor rgb="FFE2EFD9"/>
        <bgColor rgb="FFE2EFD9"/>
      </patternFill>
    </fill>
    <fill>
      <patternFill patternType="solid">
        <fgColor rgb="FFD9D9D9"/>
        <bgColor rgb="FFD9D9D9"/>
      </patternFill>
    </fill>
    <fill>
      <patternFill patternType="solid">
        <fgColor rgb="FFD5A6BD"/>
        <bgColor rgb="FFD5A6BD"/>
      </patternFill>
    </fill>
    <fill>
      <patternFill patternType="solid">
        <fgColor rgb="FFEAD1DC"/>
        <bgColor rgb="FFEAD1DC"/>
      </patternFill>
    </fill>
    <fill>
      <patternFill patternType="solid">
        <fgColor rgb="FF6FA8DC"/>
        <bgColor rgb="FF6FA8DC"/>
      </patternFill>
    </fill>
    <fill>
      <patternFill patternType="solid">
        <fgColor rgb="FFFFFF00"/>
        <bgColor rgb="FFFFFF00"/>
      </patternFill>
    </fill>
    <fill>
      <patternFill patternType="solid">
        <fgColor rgb="FF00FF00"/>
        <bgColor rgb="FF00FF00"/>
      </patternFill>
    </fill>
    <fill>
      <patternFill patternType="solid">
        <fgColor rgb="FFCFE2F3"/>
        <bgColor rgb="FFCFE2F3"/>
      </patternFill>
    </fill>
    <fill>
      <patternFill patternType="solid">
        <fgColor rgb="FF32F828"/>
        <bgColor rgb="FF32F828"/>
      </patternFill>
    </fill>
    <fill>
      <patternFill patternType="solid">
        <fgColor rgb="FFDADADA"/>
        <bgColor rgb="FFDADADA"/>
      </patternFill>
    </fill>
    <fill>
      <patternFill patternType="solid">
        <fgColor rgb="FFFFFFFF"/>
        <bgColor rgb="FFFFFFFF"/>
      </patternFill>
    </fill>
    <fill>
      <patternFill patternType="solid">
        <fgColor rgb="FFF7CAAC"/>
        <bgColor rgb="FFF7CAAC"/>
      </patternFill>
    </fill>
    <fill>
      <patternFill patternType="solid">
        <fgColor rgb="FFFBE4D5"/>
        <bgColor rgb="FFFBE4D5"/>
      </patternFill>
    </fill>
    <fill>
      <patternFill patternType="solid">
        <fgColor rgb="FFF2F2F2"/>
        <bgColor rgb="FFF2F2F2"/>
      </patternFill>
    </fill>
    <fill>
      <patternFill patternType="solid">
        <fgColor rgb="FF9CC2E5"/>
        <bgColor rgb="FF9CC2E5"/>
      </patternFill>
    </fill>
    <fill>
      <patternFill patternType="solid">
        <fgColor rgb="FFB482DA"/>
        <bgColor rgb="FFB482DA"/>
      </patternFill>
    </fill>
    <fill>
      <patternFill patternType="solid">
        <fgColor rgb="FFFEF2CB"/>
        <bgColor rgb="FFFEF2CB"/>
      </patternFill>
    </fill>
    <fill>
      <patternFill patternType="solid">
        <fgColor rgb="FFD9E2F3"/>
        <bgColor rgb="FFD9E2F3"/>
      </patternFill>
    </fill>
  </fills>
  <borders count="5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s>
  <cellStyleXfs count="1">
    <xf numFmtId="0" fontId="0" fillId="0" borderId="0"/>
  </cellStyleXfs>
  <cellXfs count="237">
    <xf numFmtId="0" fontId="0" fillId="0" borderId="0" xfId="0" applyFont="1" applyAlignment="1"/>
    <xf numFmtId="0" fontId="3" fillId="2" borderId="3" xfId="0" applyFont="1" applyFill="1" applyBorder="1" applyAlignment="1">
      <alignment vertical="center"/>
    </xf>
    <xf numFmtId="0" fontId="1" fillId="0" borderId="7" xfId="0" applyFont="1" applyBorder="1" applyAlignment="1">
      <alignment horizontal="right" vertical="center"/>
    </xf>
    <xf numFmtId="0" fontId="4" fillId="0" borderId="0" xfId="0" applyFont="1"/>
    <xf numFmtId="0" fontId="1" fillId="0" borderId="11" xfId="0" applyFont="1" applyBorder="1" applyAlignment="1">
      <alignment horizontal="right" vertical="center"/>
    </xf>
    <xf numFmtId="0" fontId="1" fillId="0" borderId="15" xfId="0" applyFont="1" applyBorder="1" applyAlignment="1">
      <alignment horizontal="right" vertical="center"/>
    </xf>
    <xf numFmtId="0" fontId="6" fillId="4" borderId="22" xfId="0" applyFont="1" applyFill="1" applyBorder="1"/>
    <xf numFmtId="0" fontId="6" fillId="4" borderId="22" xfId="0" applyFont="1" applyFill="1" applyBorder="1" applyAlignment="1">
      <alignment wrapText="1"/>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7" fillId="5" borderId="24" xfId="0" applyFont="1" applyFill="1" applyBorder="1" applyAlignment="1">
      <alignment horizontal="center" vertical="center"/>
    </xf>
    <xf numFmtId="0" fontId="4" fillId="5" borderId="22" xfId="0" applyFont="1" applyFill="1" applyBorder="1" applyAlignment="1">
      <alignment horizontal="center" vertical="center"/>
    </xf>
    <xf numFmtId="0" fontId="8" fillId="5" borderId="28" xfId="0" applyFont="1" applyFill="1" applyBorder="1" applyAlignment="1">
      <alignment horizontal="left" vertical="center" wrapText="1"/>
    </xf>
    <xf numFmtId="0" fontId="8" fillId="5" borderId="22" xfId="0" applyFont="1" applyFill="1" applyBorder="1" applyAlignment="1">
      <alignment horizontal="center" vertical="center" wrapText="1"/>
    </xf>
    <xf numFmtId="0" fontId="4" fillId="5" borderId="30" xfId="0" applyFont="1" applyFill="1" applyBorder="1" applyAlignment="1">
      <alignment horizontal="center" vertical="center"/>
    </xf>
    <xf numFmtId="0" fontId="8" fillId="5" borderId="31" xfId="0" applyFont="1" applyFill="1" applyBorder="1" applyAlignment="1">
      <alignment horizontal="left" vertical="center" wrapText="1"/>
    </xf>
    <xf numFmtId="0" fontId="8" fillId="5" borderId="30" xfId="0" applyFont="1" applyFill="1" applyBorder="1" applyAlignment="1">
      <alignment horizontal="center" vertical="center" wrapText="1"/>
    </xf>
    <xf numFmtId="0" fontId="4" fillId="6" borderId="33" xfId="0" applyFont="1" applyFill="1" applyBorder="1"/>
    <xf numFmtId="0" fontId="7" fillId="6" borderId="7" xfId="0" applyFont="1" applyFill="1" applyBorder="1" applyAlignment="1">
      <alignment horizontal="center" vertical="center"/>
    </xf>
    <xf numFmtId="0" fontId="4" fillId="0" borderId="11" xfId="0" applyFont="1" applyBorder="1" applyAlignment="1">
      <alignment horizontal="center"/>
    </xf>
    <xf numFmtId="0" fontId="4" fillId="3" borderId="22" xfId="0" applyFont="1" applyFill="1" applyBorder="1" applyAlignment="1">
      <alignment wrapText="1"/>
    </xf>
    <xf numFmtId="0" fontId="4" fillId="0" borderId="22" xfId="0" applyFont="1" applyBorder="1" applyAlignment="1">
      <alignment wrapText="1"/>
    </xf>
    <xf numFmtId="0" fontId="4" fillId="0" borderId="22" xfId="0" applyFont="1" applyBorder="1"/>
    <xf numFmtId="0" fontId="4" fillId="0" borderId="15" xfId="0" applyFont="1" applyBorder="1" applyAlignment="1">
      <alignment horizontal="center"/>
    </xf>
    <xf numFmtId="0" fontId="4" fillId="0" borderId="38" xfId="0" applyFont="1" applyBorder="1" applyAlignment="1">
      <alignment wrapText="1"/>
    </xf>
    <xf numFmtId="0" fontId="4" fillId="0" borderId="38" xfId="0" applyFont="1" applyBorder="1"/>
    <xf numFmtId="0" fontId="4" fillId="0" borderId="0" xfId="0" applyFont="1" applyAlignment="1">
      <alignment horizontal="center" textRotation="90"/>
    </xf>
    <xf numFmtId="0" fontId="4" fillId="0" borderId="40" xfId="0" applyFont="1" applyBorder="1" applyAlignment="1">
      <alignment horizontal="center"/>
    </xf>
    <xf numFmtId="0" fontId="4" fillId="0" borderId="29" xfId="0" applyFont="1" applyBorder="1" applyAlignment="1">
      <alignment wrapText="1"/>
    </xf>
    <xf numFmtId="0" fontId="4" fillId="0" borderId="29" xfId="0" applyFont="1" applyBorder="1"/>
    <xf numFmtId="0" fontId="4" fillId="3" borderId="41"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0" borderId="0" xfId="0" applyFont="1" applyAlignment="1">
      <alignment wrapText="1"/>
    </xf>
    <xf numFmtId="0" fontId="9" fillId="4" borderId="22" xfId="0" applyFont="1" applyFill="1" applyBorder="1" applyAlignment="1">
      <alignment horizontal="center" textRotation="90" wrapText="1"/>
    </xf>
    <xf numFmtId="0" fontId="10" fillId="4" borderId="22" xfId="0" applyFont="1" applyFill="1" applyBorder="1" applyAlignment="1">
      <alignment horizontal="left" vertical="top" wrapText="1"/>
    </xf>
    <xf numFmtId="0" fontId="11" fillId="4" borderId="22" xfId="0" applyFont="1" applyFill="1" applyBorder="1" applyAlignment="1">
      <alignment horizontal="left" textRotation="90" wrapText="1"/>
    </xf>
    <xf numFmtId="0" fontId="9" fillId="4" borderId="22" xfId="0" applyFont="1" applyFill="1" applyBorder="1" applyAlignment="1">
      <alignment horizontal="left" textRotation="90" wrapText="1"/>
    </xf>
    <xf numFmtId="0" fontId="12" fillId="4" borderId="33" xfId="0" applyFont="1" applyFill="1" applyBorder="1" applyAlignment="1">
      <alignment horizontal="center" vertical="center" textRotation="90"/>
    </xf>
    <xf numFmtId="0" fontId="13" fillId="4" borderId="22" xfId="0" applyFont="1" applyFill="1" applyBorder="1" applyAlignment="1">
      <alignment horizontal="center" vertical="center" textRotation="90" wrapText="1"/>
    </xf>
    <xf numFmtId="0" fontId="9" fillId="4" borderId="22"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3" fillId="5" borderId="22" xfId="0" quotePrefix="1" applyFont="1" applyFill="1" applyBorder="1" applyAlignment="1">
      <alignment horizontal="center" wrapText="1"/>
    </xf>
    <xf numFmtId="0" fontId="14" fillId="5" borderId="22" xfId="0" applyFont="1" applyFill="1" applyBorder="1" applyAlignment="1">
      <alignment horizontal="left" vertical="top" wrapText="1"/>
    </xf>
    <xf numFmtId="0" fontId="3" fillId="5" borderId="22" xfId="0" applyFont="1" applyFill="1" applyBorder="1" applyAlignment="1">
      <alignment horizontal="center" wrapText="1"/>
    </xf>
    <xf numFmtId="0" fontId="3" fillId="5" borderId="22" xfId="0" applyFont="1" applyFill="1" applyBorder="1" applyAlignment="1">
      <alignment horizontal="center" vertical="center" wrapText="1"/>
    </xf>
    <xf numFmtId="0" fontId="3" fillId="3" borderId="22" xfId="0" applyFont="1" applyFill="1" applyBorder="1" applyAlignment="1">
      <alignment horizontal="center" vertical="center" wrapText="1"/>
    </xf>
    <xf numFmtId="164" fontId="1" fillId="3" borderId="22" xfId="0" applyNumberFormat="1" applyFont="1" applyFill="1" applyBorder="1" applyAlignment="1">
      <alignment horizontal="center" vertical="center" wrapText="1"/>
    </xf>
    <xf numFmtId="164" fontId="1" fillId="0" borderId="0" xfId="0" applyNumberFormat="1" applyFont="1" applyAlignment="1">
      <alignment horizontal="center" vertical="center"/>
    </xf>
    <xf numFmtId="164" fontId="1" fillId="0" borderId="22" xfId="0" applyNumberFormat="1" applyFont="1" applyBorder="1" applyAlignment="1">
      <alignment horizontal="center" vertical="center" wrapText="1"/>
    </xf>
    <xf numFmtId="164" fontId="1" fillId="7" borderId="22" xfId="0" applyNumberFormat="1"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33" xfId="0" applyFont="1" applyFill="1" applyBorder="1"/>
    <xf numFmtId="0" fontId="1" fillId="5" borderId="22" xfId="0" applyFont="1" applyFill="1" applyBorder="1" applyAlignment="1">
      <alignment horizontal="left" vertical="top" wrapText="1"/>
    </xf>
    <xf numFmtId="164" fontId="1" fillId="5" borderId="22" xfId="0" applyNumberFormat="1" applyFont="1" applyFill="1" applyBorder="1" applyAlignment="1">
      <alignment horizontal="center" vertical="center" wrapText="1"/>
    </xf>
    <xf numFmtId="164" fontId="3" fillId="7" borderId="22" xfId="0" applyNumberFormat="1" applyFont="1" applyFill="1" applyBorder="1" applyAlignment="1">
      <alignment horizontal="center" vertical="center" wrapText="1"/>
    </xf>
    <xf numFmtId="0" fontId="3" fillId="0" borderId="22" xfId="0" quotePrefix="1" applyFont="1" applyBorder="1" applyAlignment="1">
      <alignment horizontal="center" vertical="center" wrapText="1"/>
    </xf>
    <xf numFmtId="0" fontId="3" fillId="8" borderId="22" xfId="0" applyFont="1" applyFill="1" applyBorder="1" applyAlignment="1">
      <alignment horizontal="left" vertical="top" wrapText="1"/>
    </xf>
    <xf numFmtId="0" fontId="3" fillId="0" borderId="22" xfId="0" applyFont="1" applyBorder="1" applyAlignment="1">
      <alignment horizontal="center" vertical="center" wrapText="1"/>
    </xf>
    <xf numFmtId="164" fontId="3" fillId="0" borderId="22" xfId="0" applyNumberFormat="1" applyFont="1" applyBorder="1" applyAlignment="1">
      <alignment horizontal="center" vertical="center" wrapText="1"/>
    </xf>
    <xf numFmtId="164" fontId="4" fillId="0" borderId="22" xfId="0" applyNumberFormat="1" applyFont="1" applyBorder="1" applyAlignment="1">
      <alignment horizontal="center" vertical="center"/>
    </xf>
    <xf numFmtId="164" fontId="3" fillId="9" borderId="22" xfId="0" applyNumberFormat="1" applyFont="1" applyFill="1" applyBorder="1" applyAlignment="1">
      <alignment horizontal="center" vertical="center" wrapText="1"/>
    </xf>
    <xf numFmtId="0" fontId="4" fillId="0" borderId="0" xfId="0" applyFont="1" applyAlignment="1">
      <alignment horizontal="center" vertical="center"/>
    </xf>
    <xf numFmtId="0" fontId="3" fillId="10" borderId="22" xfId="0" applyFont="1" applyFill="1" applyBorder="1" applyAlignment="1">
      <alignment horizontal="left" vertical="top" wrapText="1"/>
    </xf>
    <xf numFmtId="0" fontId="3" fillId="0" borderId="22" xfId="0" applyFont="1" applyBorder="1" applyAlignment="1">
      <alignment horizontal="center" vertical="center"/>
    </xf>
    <xf numFmtId="164" fontId="3" fillId="0" borderId="22" xfId="0" applyNumberFormat="1" applyFont="1" applyBorder="1" applyAlignment="1">
      <alignment horizontal="center" vertical="center"/>
    </xf>
    <xf numFmtId="0" fontId="3" fillId="11" borderId="22" xfId="0" applyFont="1" applyFill="1" applyBorder="1" applyAlignment="1">
      <alignment horizontal="left" vertical="top" wrapText="1"/>
    </xf>
    <xf numFmtId="0" fontId="3" fillId="11" borderId="22" xfId="0" applyFont="1" applyFill="1" applyBorder="1" applyAlignment="1">
      <alignment horizontal="left" vertical="top" wrapText="1"/>
    </xf>
    <xf numFmtId="0" fontId="15" fillId="11" borderId="22" xfId="0" applyFont="1" applyFill="1" applyBorder="1" applyAlignment="1">
      <alignment horizontal="left" vertical="top" wrapText="1"/>
    </xf>
    <xf numFmtId="0" fontId="15" fillId="11" borderId="33" xfId="0" applyFont="1" applyFill="1" applyBorder="1" applyAlignment="1">
      <alignment horizontal="left" vertical="top" wrapText="1"/>
    </xf>
    <xf numFmtId="0" fontId="3" fillId="0" borderId="0" xfId="0" applyFont="1" applyAlignment="1">
      <alignment horizontal="center" vertical="center"/>
    </xf>
    <xf numFmtId="0" fontId="4" fillId="0" borderId="22" xfId="0" applyFont="1" applyBorder="1" applyAlignment="1">
      <alignment horizontal="center"/>
    </xf>
    <xf numFmtId="0" fontId="3" fillId="0" borderId="22" xfId="0" applyFont="1" applyBorder="1"/>
    <xf numFmtId="164" fontId="1" fillId="0" borderId="22" xfId="0" applyNumberFormat="1" applyFont="1" applyBorder="1" applyAlignment="1">
      <alignment horizontal="center" vertical="center"/>
    </xf>
    <xf numFmtId="0" fontId="16" fillId="11" borderId="22" xfId="0" applyFont="1" applyFill="1" applyBorder="1" applyAlignment="1">
      <alignment horizontal="left" vertical="top" wrapText="1"/>
    </xf>
    <xf numFmtId="0" fontId="17" fillId="11" borderId="22" xfId="0" applyFont="1" applyFill="1" applyBorder="1" applyAlignment="1">
      <alignment horizontal="left" vertical="top" wrapText="1"/>
    </xf>
    <xf numFmtId="0" fontId="3" fillId="12" borderId="22" xfId="0" applyFont="1" applyFill="1" applyBorder="1" applyAlignment="1">
      <alignment horizontal="left" vertical="top" wrapText="1"/>
    </xf>
    <xf numFmtId="0" fontId="3" fillId="12" borderId="22" xfId="0" applyFont="1" applyFill="1" applyBorder="1" applyAlignment="1">
      <alignment horizontal="left" vertical="top" wrapText="1"/>
    </xf>
    <xf numFmtId="165" fontId="3" fillId="0" borderId="22" xfId="0" applyNumberFormat="1" applyFont="1" applyBorder="1" applyAlignment="1">
      <alignment horizontal="center" vertical="center"/>
    </xf>
    <xf numFmtId="0" fontId="1" fillId="12" borderId="22" xfId="0" applyFont="1" applyFill="1" applyBorder="1" applyAlignment="1">
      <alignment horizontal="left" vertical="top" wrapText="1"/>
    </xf>
    <xf numFmtId="0" fontId="3" fillId="3" borderId="22" xfId="0" applyFont="1" applyFill="1" applyBorder="1" applyAlignment="1">
      <alignment horizontal="center" vertical="center"/>
    </xf>
    <xf numFmtId="0" fontId="4" fillId="0" borderId="22" xfId="0" applyFont="1" applyBorder="1" applyAlignment="1">
      <alignment horizontal="left" vertical="top" wrapText="1"/>
    </xf>
    <xf numFmtId="0" fontId="4" fillId="0" borderId="22" xfId="0" applyFont="1" applyBorder="1" applyAlignment="1">
      <alignment horizontal="center" vertical="center"/>
    </xf>
    <xf numFmtId="0" fontId="4" fillId="3" borderId="22" xfId="0" applyFont="1" applyFill="1" applyBorder="1" applyAlignment="1">
      <alignment horizontal="center" vertical="center"/>
    </xf>
    <xf numFmtId="8" fontId="3" fillId="0" borderId="43" xfId="0" applyNumberFormat="1" applyFont="1" applyBorder="1" applyAlignment="1">
      <alignment horizontal="center" wrapText="1"/>
    </xf>
    <xf numFmtId="164" fontId="3" fillId="0" borderId="22" xfId="0" applyNumberFormat="1" applyFont="1" applyBorder="1" applyAlignment="1">
      <alignment horizontal="center" wrapText="1"/>
    </xf>
    <xf numFmtId="8" fontId="4" fillId="0" borderId="22" xfId="0" applyNumberFormat="1" applyFont="1" applyBorder="1"/>
    <xf numFmtId="8" fontId="3" fillId="0" borderId="44" xfId="0" applyNumberFormat="1" applyFont="1" applyBorder="1" applyAlignment="1">
      <alignment horizontal="center" wrapText="1"/>
    </xf>
    <xf numFmtId="164" fontId="3" fillId="5" borderId="22" xfId="0" applyNumberFormat="1" applyFont="1" applyFill="1" applyBorder="1" applyAlignment="1">
      <alignment horizontal="center" wrapText="1"/>
    </xf>
    <xf numFmtId="8" fontId="3" fillId="5" borderId="45" xfId="0" applyNumberFormat="1" applyFont="1" applyFill="1" applyBorder="1" applyAlignment="1">
      <alignment horizontal="center" wrapText="1"/>
    </xf>
    <xf numFmtId="165" fontId="4" fillId="0" borderId="22" xfId="0" applyNumberFormat="1" applyFont="1" applyBorder="1" applyAlignment="1">
      <alignment horizontal="center"/>
    </xf>
    <xf numFmtId="6" fontId="4" fillId="0" borderId="44" xfId="0" applyNumberFormat="1" applyFont="1" applyBorder="1" applyAlignment="1">
      <alignment horizontal="center" wrapText="1"/>
    </xf>
    <xf numFmtId="8" fontId="3" fillId="2" borderId="45" xfId="0" applyNumberFormat="1" applyFont="1" applyFill="1" applyBorder="1" applyAlignment="1">
      <alignment horizontal="center" wrapText="1"/>
    </xf>
    <xf numFmtId="164" fontId="4" fillId="0" borderId="22" xfId="0" applyNumberFormat="1" applyFont="1" applyBorder="1" applyAlignment="1">
      <alignment horizontal="center"/>
    </xf>
    <xf numFmtId="8" fontId="4" fillId="0" borderId="44" xfId="0" applyNumberFormat="1" applyFont="1" applyBorder="1" applyAlignment="1">
      <alignment horizontal="center" wrapText="1"/>
    </xf>
    <xf numFmtId="8" fontId="4" fillId="2" borderId="45" xfId="0" applyNumberFormat="1" applyFont="1" applyFill="1" applyBorder="1" applyAlignment="1">
      <alignment horizontal="center" wrapText="1"/>
    </xf>
    <xf numFmtId="164" fontId="4" fillId="0" borderId="22" xfId="0" applyNumberFormat="1" applyFont="1" applyBorder="1" applyAlignment="1">
      <alignment horizontal="left" vertical="top" wrapText="1"/>
    </xf>
    <xf numFmtId="0" fontId="4" fillId="0" borderId="0" xfId="0" applyFont="1" applyAlignment="1">
      <alignment horizontal="center"/>
    </xf>
    <xf numFmtId="0" fontId="4" fillId="0" borderId="0" xfId="0" applyFont="1" applyAlignment="1">
      <alignment horizontal="left" vertical="top" wrapText="1"/>
    </xf>
    <xf numFmtId="4" fontId="9" fillId="4" borderId="22" xfId="0" applyNumberFormat="1" applyFont="1" applyFill="1" applyBorder="1" applyAlignment="1">
      <alignment horizontal="left" textRotation="90" wrapText="1"/>
    </xf>
    <xf numFmtId="0" fontId="18" fillId="4" borderId="22" xfId="0" applyFont="1" applyFill="1" applyBorder="1" applyAlignment="1">
      <alignment horizontal="center" vertical="top" wrapText="1"/>
    </xf>
    <xf numFmtId="0" fontId="19" fillId="4" borderId="33" xfId="0" applyFont="1" applyFill="1" applyBorder="1" applyAlignment="1">
      <alignment textRotation="90"/>
    </xf>
    <xf numFmtId="164" fontId="1" fillId="3" borderId="22" xfId="0" applyNumberFormat="1" applyFont="1" applyFill="1" applyBorder="1" applyAlignment="1">
      <alignment horizontal="right" wrapText="1"/>
    </xf>
    <xf numFmtId="164" fontId="3" fillId="5" borderId="22" xfId="0" applyNumberFormat="1" applyFont="1" applyFill="1" applyBorder="1" applyAlignment="1">
      <alignment horizontal="center" vertical="center" wrapText="1"/>
    </xf>
    <xf numFmtId="164" fontId="1" fillId="5" borderId="22" xfId="0" applyNumberFormat="1" applyFont="1" applyFill="1" applyBorder="1" applyAlignment="1">
      <alignment horizontal="right" wrapText="1"/>
    </xf>
    <xf numFmtId="0" fontId="3" fillId="0" borderId="22" xfId="0" applyFont="1" applyBorder="1" applyAlignment="1">
      <alignment vertical="top" wrapText="1"/>
    </xf>
    <xf numFmtId="164" fontId="3" fillId="0" borderId="22" xfId="0" applyNumberFormat="1" applyFont="1" applyBorder="1" applyAlignment="1">
      <alignment wrapText="1"/>
    </xf>
    <xf numFmtId="164" fontId="3" fillId="0" borderId="22" xfId="0" applyNumberFormat="1" applyFont="1" applyBorder="1"/>
    <xf numFmtId="0" fontId="3" fillId="13" borderId="22" xfId="0" applyFont="1" applyFill="1" applyBorder="1" applyAlignment="1">
      <alignment horizontal="center" vertical="center" wrapText="1"/>
    </xf>
    <xf numFmtId="164" fontId="3" fillId="0" borderId="0" xfId="0" applyNumberFormat="1" applyFont="1" applyAlignment="1">
      <alignment horizontal="center" vertical="center"/>
    </xf>
    <xf numFmtId="0" fontId="1" fillId="11" borderId="22" xfId="0" applyFont="1" applyFill="1" applyBorder="1" applyAlignment="1">
      <alignment horizontal="left" vertical="top" wrapText="1"/>
    </xf>
    <xf numFmtId="164" fontId="1" fillId="11" borderId="22" xfId="0" applyNumberFormat="1" applyFont="1" applyFill="1" applyBorder="1" applyAlignment="1">
      <alignment horizontal="center" vertical="center" wrapText="1"/>
    </xf>
    <xf numFmtId="0" fontId="3" fillId="0" borderId="22" xfId="0" applyFont="1" applyBorder="1" applyAlignment="1">
      <alignment horizontal="center"/>
    </xf>
    <xf numFmtId="0" fontId="3" fillId="13" borderId="22" xfId="0" applyFont="1" applyFill="1" applyBorder="1" applyAlignment="1">
      <alignment horizontal="center" vertical="center"/>
    </xf>
    <xf numFmtId="164" fontId="3" fillId="0" borderId="22" xfId="0" applyNumberFormat="1" applyFont="1" applyBorder="1" applyAlignment="1">
      <alignment horizontal="right" vertical="center"/>
    </xf>
    <xf numFmtId="164" fontId="1" fillId="13" borderId="22" xfId="0" applyNumberFormat="1" applyFont="1" applyFill="1" applyBorder="1" applyAlignment="1">
      <alignment horizontal="center" vertical="center"/>
    </xf>
    <xf numFmtId="0" fontId="3" fillId="0" borderId="0" xfId="0" applyFont="1"/>
    <xf numFmtId="0" fontId="3" fillId="11" borderId="22" xfId="0" applyFont="1" applyFill="1" applyBorder="1" applyAlignment="1">
      <alignment vertical="top" wrapText="1"/>
    </xf>
    <xf numFmtId="164" fontId="1" fillId="0" borderId="22" xfId="0" applyNumberFormat="1" applyFont="1" applyBorder="1" applyAlignment="1">
      <alignment horizontal="center" vertical="center" wrapText="1"/>
    </xf>
    <xf numFmtId="0" fontId="3" fillId="0" borderId="0" xfId="0" applyFont="1" applyAlignment="1">
      <alignment vertical="center"/>
    </xf>
    <xf numFmtId="164" fontId="1" fillId="13" borderId="22" xfId="0" applyNumberFormat="1" applyFont="1" applyFill="1" applyBorder="1" applyAlignment="1">
      <alignment horizontal="center" vertical="center" wrapText="1"/>
    </xf>
    <xf numFmtId="164" fontId="1" fillId="13" borderId="22" xfId="0" applyNumberFormat="1" applyFont="1" applyFill="1" applyBorder="1" applyAlignment="1">
      <alignment horizontal="center" vertical="center"/>
    </xf>
    <xf numFmtId="0" fontId="20" fillId="12" borderId="22" xfId="0" applyFont="1" applyFill="1" applyBorder="1" applyAlignment="1">
      <alignment vertical="top" wrapText="1"/>
    </xf>
    <xf numFmtId="0" fontId="21" fillId="12" borderId="22" xfId="0" applyFont="1" applyFill="1" applyBorder="1" applyAlignment="1">
      <alignment horizontal="left" vertical="top" wrapText="1"/>
    </xf>
    <xf numFmtId="0" fontId="4" fillId="0" borderId="22" xfId="0" applyFont="1" applyBorder="1" applyAlignment="1">
      <alignment vertical="top" wrapText="1"/>
    </xf>
    <xf numFmtId="164" fontId="4" fillId="0" borderId="22" xfId="0" applyNumberFormat="1" applyFont="1" applyBorder="1"/>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alignment vertical="top"/>
    </xf>
    <xf numFmtId="0" fontId="22" fillId="4" borderId="22" xfId="0" applyFont="1" applyFill="1" applyBorder="1" applyAlignment="1">
      <alignment horizontal="center" vertical="center" wrapText="1"/>
    </xf>
    <xf numFmtId="0" fontId="23" fillId="4" borderId="33" xfId="0" applyFont="1" applyFill="1" applyBorder="1" applyAlignment="1">
      <alignment textRotation="90"/>
    </xf>
    <xf numFmtId="0" fontId="1" fillId="5" borderId="22" xfId="0" applyFont="1" applyFill="1" applyBorder="1" applyAlignment="1">
      <alignment horizontal="left" wrapText="1"/>
    </xf>
    <xf numFmtId="0" fontId="3" fillId="11" borderId="22" xfId="0" applyFont="1" applyFill="1" applyBorder="1" applyAlignment="1">
      <alignment horizontal="center" vertical="top" wrapText="1"/>
    </xf>
    <xf numFmtId="0" fontId="3" fillId="12" borderId="22" xfId="0" applyFont="1" applyFill="1" applyBorder="1" applyAlignment="1">
      <alignment horizontal="center" vertical="center" wrapText="1"/>
    </xf>
    <xf numFmtId="0" fontId="3" fillId="14" borderId="22" xfId="0" applyFont="1" applyFill="1" applyBorder="1" applyAlignment="1">
      <alignment horizontal="center" vertical="center" wrapText="1"/>
    </xf>
    <xf numFmtId="0" fontId="7" fillId="15" borderId="22" xfId="0" applyFont="1" applyFill="1" applyBorder="1" applyAlignment="1">
      <alignment horizontal="left" vertical="top"/>
    </xf>
    <xf numFmtId="0" fontId="4" fillId="0" borderId="0" xfId="0" applyFont="1" applyAlignment="1">
      <alignment horizontal="left" vertical="top"/>
    </xf>
    <xf numFmtId="0" fontId="4" fillId="0" borderId="22" xfId="0" applyFont="1" applyBorder="1" applyAlignment="1">
      <alignment horizontal="left" vertical="top"/>
    </xf>
    <xf numFmtId="0" fontId="7" fillId="0" borderId="22" xfId="0" applyFont="1" applyBorder="1" applyAlignment="1">
      <alignment horizontal="left" vertical="top" wrapText="1"/>
    </xf>
    <xf numFmtId="0" fontId="7" fillId="7" borderId="22" xfId="0" applyFont="1" applyFill="1" applyBorder="1" applyAlignment="1">
      <alignment horizontal="left" vertical="top"/>
    </xf>
    <xf numFmtId="0" fontId="3" fillId="0" borderId="22" xfId="0" applyFont="1" applyBorder="1" applyAlignment="1">
      <alignment horizontal="left" vertical="center"/>
    </xf>
    <xf numFmtId="0" fontId="7" fillId="7" borderId="22" xfId="0" applyFont="1" applyFill="1" applyBorder="1" applyAlignment="1">
      <alignment horizontal="left" vertical="top" wrapText="1"/>
    </xf>
    <xf numFmtId="0" fontId="7" fillId="7" borderId="46" xfId="0" applyFont="1" applyFill="1" applyBorder="1" applyAlignment="1">
      <alignment horizontal="left" vertical="top"/>
    </xf>
    <xf numFmtId="0" fontId="4" fillId="0" borderId="47" xfId="0" applyFont="1" applyBorder="1" applyAlignment="1">
      <alignment horizontal="left" vertical="top"/>
    </xf>
    <xf numFmtId="0" fontId="4" fillId="0" borderId="48" xfId="0" applyFont="1" applyBorder="1" applyAlignment="1">
      <alignment horizontal="left" vertical="top"/>
    </xf>
    <xf numFmtId="0" fontId="4" fillId="0" borderId="12" xfId="0" applyFont="1" applyBorder="1" applyAlignment="1">
      <alignment horizontal="left" vertical="top"/>
    </xf>
    <xf numFmtId="0" fontId="4" fillId="0" borderId="25" xfId="0" applyFont="1" applyBorder="1" applyAlignment="1">
      <alignment horizontal="left" vertical="top"/>
    </xf>
    <xf numFmtId="0" fontId="7" fillId="7" borderId="24" xfId="0" applyFont="1" applyFill="1" applyBorder="1" applyAlignment="1">
      <alignment horizontal="left" vertical="top" wrapText="1"/>
    </xf>
    <xf numFmtId="0" fontId="7" fillId="7" borderId="24" xfId="0" applyFont="1" applyFill="1" applyBorder="1" applyAlignment="1">
      <alignment horizontal="left" vertical="top"/>
    </xf>
    <xf numFmtId="0" fontId="4" fillId="16" borderId="22" xfId="0" applyFont="1" applyFill="1" applyBorder="1" applyAlignment="1">
      <alignment horizontal="left" vertical="top"/>
    </xf>
    <xf numFmtId="0" fontId="7" fillId="7" borderId="30" xfId="0" applyFont="1" applyFill="1" applyBorder="1" applyAlignment="1">
      <alignment horizontal="left" vertical="top" wrapText="1"/>
    </xf>
    <xf numFmtId="0" fontId="7" fillId="7" borderId="30" xfId="0" applyFont="1" applyFill="1" applyBorder="1" applyAlignment="1">
      <alignment horizontal="left" vertical="top"/>
    </xf>
    <xf numFmtId="0" fontId="24" fillId="0" borderId="0" xfId="0" applyFont="1" applyAlignment="1">
      <alignment horizontal="center"/>
    </xf>
    <xf numFmtId="0" fontId="26" fillId="0" borderId="0" xfId="0" applyFont="1"/>
    <xf numFmtId="0" fontId="25" fillId="0" borderId="22" xfId="0" applyFont="1" applyBorder="1"/>
    <xf numFmtId="0" fontId="7" fillId="0" borderId="22" xfId="0" applyFont="1" applyBorder="1" applyAlignment="1">
      <alignment horizontal="center" vertical="center" wrapText="1"/>
    </xf>
    <xf numFmtId="44" fontId="7" fillId="0" borderId="22" xfId="0" applyNumberFormat="1" applyFont="1" applyBorder="1"/>
    <xf numFmtId="44" fontId="4" fillId="0" borderId="22" xfId="0" applyNumberFormat="1" applyFont="1" applyBorder="1"/>
    <xf numFmtId="44" fontId="4" fillId="0" borderId="0" xfId="0" applyNumberFormat="1" applyFont="1"/>
    <xf numFmtId="0" fontId="4" fillId="17" borderId="22" xfId="0" applyFont="1" applyFill="1" applyBorder="1" applyAlignment="1">
      <alignment horizontal="center" vertical="top" wrapText="1"/>
    </xf>
    <xf numFmtId="164" fontId="4" fillId="0" borderId="0" xfId="0" applyNumberFormat="1" applyFont="1"/>
    <xf numFmtId="43" fontId="4" fillId="0" borderId="22" xfId="0" applyNumberFormat="1" applyFont="1" applyBorder="1" applyAlignment="1">
      <alignment vertical="center"/>
    </xf>
    <xf numFmtId="0" fontId="4" fillId="18" borderId="22" xfId="0" applyFont="1" applyFill="1" applyBorder="1" applyAlignment="1">
      <alignment horizontal="center" wrapText="1"/>
    </xf>
    <xf numFmtId="0" fontId="4" fillId="18" borderId="33" xfId="0" applyFont="1" applyFill="1" applyBorder="1" applyAlignment="1">
      <alignment horizontal="center" wrapText="1"/>
    </xf>
    <xf numFmtId="44" fontId="4" fillId="18" borderId="33" xfId="0" applyNumberFormat="1" applyFont="1" applyFill="1" applyBorder="1"/>
    <xf numFmtId="0" fontId="7" fillId="0" borderId="22" xfId="0" applyFont="1" applyBorder="1" applyAlignment="1">
      <alignment wrapText="1"/>
    </xf>
    <xf numFmtId="0" fontId="8" fillId="0" borderId="22" xfId="0" applyFont="1" applyBorder="1"/>
    <xf numFmtId="0" fontId="28" fillId="0" borderId="22" xfId="0" applyFont="1" applyBorder="1"/>
    <xf numFmtId="44" fontId="4" fillId="18" borderId="22" xfId="0" applyNumberFormat="1" applyFont="1" applyFill="1" applyBorder="1" applyAlignment="1">
      <alignment horizontal="right"/>
    </xf>
    <xf numFmtId="0" fontId="4" fillId="0" borderId="12" xfId="0" applyFont="1" applyBorder="1" applyAlignment="1">
      <alignment wrapText="1"/>
    </xf>
    <xf numFmtId="0" fontId="7" fillId="0" borderId="0" xfId="0" applyFont="1"/>
    <xf numFmtId="44" fontId="29" fillId="0" borderId="0" xfId="0" applyNumberFormat="1" applyFont="1"/>
    <xf numFmtId="166" fontId="30" fillId="19" borderId="49" xfId="0" applyNumberFormat="1" applyFont="1" applyFill="1" applyBorder="1" applyAlignment="1">
      <alignment horizontal="center" vertical="center" wrapText="1"/>
    </xf>
    <xf numFmtId="166" fontId="30" fillId="20" borderId="50" xfId="0" applyNumberFormat="1" applyFont="1" applyFill="1" applyBorder="1" applyAlignment="1">
      <alignment horizontal="center" vertical="center" wrapText="1"/>
    </xf>
    <xf numFmtId="166" fontId="30" fillId="21" borderId="51" xfId="0" applyNumberFormat="1" applyFont="1" applyFill="1" applyBorder="1" applyAlignment="1">
      <alignment horizontal="center" vertical="center" wrapText="1"/>
    </xf>
    <xf numFmtId="1" fontId="30" fillId="0" borderId="52" xfId="0" applyNumberFormat="1" applyFont="1" applyBorder="1" applyAlignment="1">
      <alignment horizontal="center" vertical="center" wrapText="1"/>
    </xf>
    <xf numFmtId="166" fontId="30" fillId="0" borderId="52" xfId="0" applyNumberFormat="1" applyFont="1" applyBorder="1" applyAlignment="1">
      <alignment horizontal="left" vertical="center" wrapText="1"/>
    </xf>
    <xf numFmtId="0" fontId="6" fillId="6" borderId="53" xfId="0" applyFont="1" applyFill="1" applyBorder="1"/>
    <xf numFmtId="0" fontId="6" fillId="6" borderId="54" xfId="0" applyFont="1" applyFill="1" applyBorder="1"/>
    <xf numFmtId="0" fontId="6" fillId="2" borderId="54" xfId="0" applyFont="1" applyFill="1" applyBorder="1"/>
    <xf numFmtId="0" fontId="6" fillId="18" borderId="54" xfId="0" applyFont="1" applyFill="1" applyBorder="1"/>
    <xf numFmtId="0" fontId="6" fillId="22" borderId="54" xfId="0" applyFont="1" applyFill="1" applyBorder="1"/>
    <xf numFmtId="0" fontId="6" fillId="23" borderId="54" xfId="0" applyFont="1" applyFill="1" applyBorder="1"/>
    <xf numFmtId="0" fontId="6" fillId="23" borderId="55" xfId="0" applyFont="1" applyFill="1" applyBorder="1"/>
    <xf numFmtId="0" fontId="6" fillId="0" borderId="0" xfId="0" applyFont="1"/>
    <xf numFmtId="0" fontId="4" fillId="6" borderId="53" xfId="0" applyFont="1" applyFill="1" applyBorder="1"/>
    <xf numFmtId="0" fontId="31" fillId="6" borderId="54" xfId="0" applyFont="1" applyFill="1" applyBorder="1"/>
    <xf numFmtId="0" fontId="4" fillId="2" borderId="54" xfId="0" applyFont="1" applyFill="1" applyBorder="1"/>
    <xf numFmtId="0" fontId="4" fillId="18" borderId="54" xfId="0" applyFont="1" applyFill="1" applyBorder="1"/>
    <xf numFmtId="0" fontId="4" fillId="22" borderId="54" xfId="0" applyFont="1" applyFill="1" applyBorder="1"/>
    <xf numFmtId="0" fontId="4" fillId="23" borderId="54" xfId="0" applyFont="1" applyFill="1" applyBorder="1"/>
    <xf numFmtId="0" fontId="4" fillId="23" borderId="55" xfId="0" applyFont="1" applyFill="1" applyBorder="1"/>
    <xf numFmtId="0" fontId="4" fillId="18" borderId="56" xfId="0" applyFont="1" applyFill="1" applyBorder="1"/>
    <xf numFmtId="0" fontId="4" fillId="22" borderId="56" xfId="0" applyFont="1" applyFill="1" applyBorder="1"/>
    <xf numFmtId="0" fontId="4" fillId="23" borderId="57" xfId="0" applyFont="1" applyFill="1" applyBorder="1"/>
    <xf numFmtId="0" fontId="4" fillId="2" borderId="33" xfId="0" applyFont="1" applyFill="1" applyBorder="1"/>
    <xf numFmtId="0" fontId="4" fillId="18" borderId="33" xfId="0" applyFont="1" applyFill="1" applyBorder="1"/>
    <xf numFmtId="0" fontId="4" fillId="22" borderId="33" xfId="0" applyFont="1" applyFill="1" applyBorder="1"/>
    <xf numFmtId="0" fontId="4" fillId="23" borderId="33" xfId="0" applyFont="1" applyFill="1" applyBorder="1"/>
    <xf numFmtId="0" fontId="1" fillId="0" borderId="1" xfId="0" applyFont="1" applyBorder="1" applyAlignment="1">
      <alignment horizontal="right" vertical="center"/>
    </xf>
    <xf numFmtId="0" fontId="2" fillId="0" borderId="2" xfId="0" applyFont="1" applyBorder="1"/>
    <xf numFmtId="0" fontId="1" fillId="0" borderId="4" xfId="0" applyFont="1" applyBorder="1" applyAlignment="1">
      <alignment horizontal="center"/>
    </xf>
    <xf numFmtId="0" fontId="2" fillId="0" borderId="5" xfId="0" applyFont="1" applyBorder="1"/>
    <xf numFmtId="0" fontId="2" fillId="0" borderId="6" xfId="0" applyFont="1" applyBorder="1"/>
    <xf numFmtId="0" fontId="3" fillId="2" borderId="8" xfId="0" applyFont="1" applyFill="1" applyBorder="1" applyAlignment="1">
      <alignment horizontal="left"/>
    </xf>
    <xf numFmtId="0" fontId="2" fillId="0" borderId="9" xfId="0" applyFont="1" applyBorder="1"/>
    <xf numFmtId="0" fontId="2" fillId="0" borderId="10" xfId="0" applyFont="1" applyBorder="1"/>
    <xf numFmtId="0" fontId="3" fillId="2" borderId="12" xfId="0" applyFont="1" applyFill="1" applyBorder="1" applyAlignment="1">
      <alignment horizontal="left"/>
    </xf>
    <xf numFmtId="0" fontId="2" fillId="0" borderId="13" xfId="0" applyFont="1" applyBorder="1"/>
    <xf numFmtId="0" fontId="2" fillId="0" borderId="14" xfId="0" applyFont="1" applyBorder="1"/>
    <xf numFmtId="0" fontId="3" fillId="2" borderId="16" xfId="0" applyFont="1" applyFill="1" applyBorder="1" applyAlignment="1">
      <alignment horizontal="left"/>
    </xf>
    <xf numFmtId="0" fontId="2" fillId="0" borderId="17" xfId="0" applyFont="1" applyBorder="1"/>
    <xf numFmtId="0" fontId="2" fillId="0" borderId="18" xfId="0" applyFont="1" applyBorder="1"/>
    <xf numFmtId="0" fontId="4" fillId="3" borderId="35" xfId="0" applyFont="1" applyFill="1" applyBorder="1" applyAlignment="1">
      <alignment horizontal="center" vertical="center" wrapText="1"/>
    </xf>
    <xf numFmtId="0" fontId="2" fillId="0" borderId="37" xfId="0" applyFont="1" applyBorder="1"/>
    <xf numFmtId="0" fontId="2" fillId="0" borderId="39" xfId="0" applyFont="1" applyBorder="1"/>
    <xf numFmtId="0" fontId="5" fillId="3" borderId="19" xfId="0" applyFont="1" applyFill="1" applyBorder="1"/>
    <xf numFmtId="0" fontId="2" fillId="0" borderId="20" xfId="0" applyFont="1" applyBorder="1"/>
    <xf numFmtId="0" fontId="2" fillId="0" borderId="21" xfId="0" applyFont="1" applyBorder="1"/>
    <xf numFmtId="0" fontId="4" fillId="5" borderId="12" xfId="0" applyFont="1" applyFill="1" applyBorder="1"/>
    <xf numFmtId="0" fontId="2" fillId="0" borderId="25" xfId="0" applyFont="1" applyBorder="1"/>
    <xf numFmtId="0" fontId="4" fillId="5" borderId="26" xfId="0" applyFont="1" applyFill="1" applyBorder="1" applyAlignment="1">
      <alignment horizontal="center" vertical="center" wrapText="1"/>
    </xf>
    <xf numFmtId="0" fontId="2" fillId="0" borderId="29" xfId="0" applyFont="1" applyBorder="1"/>
    <xf numFmtId="0" fontId="2" fillId="0" borderId="32" xfId="0" applyFont="1" applyBorder="1"/>
    <xf numFmtId="0" fontId="4" fillId="0" borderId="27" xfId="0" applyFont="1" applyBorder="1" applyAlignment="1">
      <alignment horizontal="center" textRotation="90"/>
    </xf>
    <xf numFmtId="0" fontId="2" fillId="0" borderId="27" xfId="0" applyFont="1" applyBorder="1"/>
    <xf numFmtId="0" fontId="7" fillId="6" borderId="8" xfId="0" applyFont="1" applyFill="1" applyBorder="1" applyAlignment="1">
      <alignment horizontal="center" vertical="center"/>
    </xf>
    <xf numFmtId="0" fontId="2" fillId="0" borderId="34" xfId="0" applyFont="1" applyBorder="1"/>
    <xf numFmtId="0" fontId="4" fillId="0" borderId="36" xfId="0" applyFont="1" applyBorder="1" applyAlignment="1">
      <alignment horizontal="center" textRotation="90"/>
    </xf>
    <xf numFmtId="0" fontId="2" fillId="0" borderId="36" xfId="0" applyFont="1" applyBorder="1"/>
    <xf numFmtId="0" fontId="7" fillId="6" borderId="8" xfId="0" applyFont="1" applyFill="1" applyBorder="1" applyAlignment="1">
      <alignment horizontal="center" vertical="center" wrapText="1"/>
    </xf>
    <xf numFmtId="0" fontId="4" fillId="6" borderId="8" xfId="0" applyFont="1" applyFill="1" applyBorder="1" applyAlignment="1">
      <alignment horizontal="center" vertical="center"/>
    </xf>
    <xf numFmtId="0" fontId="24" fillId="0" borderId="0" xfId="0" applyFont="1" applyAlignment="1">
      <alignment horizontal="center"/>
    </xf>
    <xf numFmtId="0" fontId="0" fillId="0" borderId="0" xfId="0" applyFont="1" applyAlignment="1"/>
    <xf numFmtId="0" fontId="25" fillId="0" borderId="12" xfId="0" applyFont="1" applyBorder="1" applyAlignment="1">
      <alignment wrapText="1"/>
    </xf>
    <xf numFmtId="0" fontId="25" fillId="0" borderId="12" xfId="0" applyFont="1" applyBorder="1" applyAlignment="1">
      <alignment horizontal="left" wrapText="1"/>
    </xf>
    <xf numFmtId="0" fontId="27" fillId="0" borderId="12" xfId="0" applyFont="1" applyBorder="1" applyAlignment="1">
      <alignment wrapText="1"/>
    </xf>
    <xf numFmtId="0" fontId="25" fillId="0" borderId="12" xfId="0" applyFont="1" applyBorder="1"/>
  </cellXfs>
  <cellStyles count="1">
    <cellStyle name="Normal" xfId="0" builtinId="0"/>
  </cellStyles>
  <dxfs count="70">
    <dxf>
      <fill>
        <patternFill patternType="none"/>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
      <fill>
        <patternFill patternType="solid">
          <fgColor rgb="FFDEEAF6"/>
          <bgColor rgb="FFDEEAF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cs.google.com/document/d/1h4SqxX47XMDkTk-m6Z0hxVGOFcSM2rnmA4Hgz__DrvY/edit?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mmunityschools.futureforlearning.org/assets/downloads/community-schools-playbook.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00"/>
  <sheetViews>
    <sheetView workbookViewId="0"/>
  </sheetViews>
  <sheetFormatPr defaultColWidth="14.42578125" defaultRowHeight="15" customHeight="1"/>
  <cols>
    <col min="1" max="1" width="8.7109375" customWidth="1"/>
    <col min="2" max="4" width="15.7109375" customWidth="1"/>
    <col min="5" max="5" width="32.7109375" customWidth="1"/>
    <col min="6" max="6" width="53.7109375" customWidth="1"/>
    <col min="7" max="7" width="8.7109375" customWidth="1"/>
  </cols>
  <sheetData>
    <row r="2" spans="2:7" ht="25.5" customHeight="1">
      <c r="B2" s="198" t="s">
        <v>0</v>
      </c>
      <c r="C2" s="199"/>
      <c r="D2" s="199"/>
      <c r="E2" s="199"/>
      <c r="F2" s="1" t="s">
        <v>1</v>
      </c>
    </row>
    <row r="4" spans="2:7" ht="15.75">
      <c r="B4" s="200" t="s">
        <v>2</v>
      </c>
      <c r="C4" s="201"/>
      <c r="D4" s="201"/>
      <c r="E4" s="201"/>
      <c r="F4" s="202"/>
    </row>
    <row r="5" spans="2:7" ht="15.75">
      <c r="B5" s="2" t="s">
        <v>3</v>
      </c>
      <c r="C5" s="203" t="s">
        <v>4</v>
      </c>
      <c r="D5" s="204"/>
      <c r="E5" s="204"/>
      <c r="F5" s="205"/>
      <c r="G5" s="3" t="s">
        <v>5</v>
      </c>
    </row>
    <row r="6" spans="2:7" ht="15.75">
      <c r="B6" s="4" t="s">
        <v>6</v>
      </c>
      <c r="C6" s="206" t="s">
        <v>5</v>
      </c>
      <c r="D6" s="207"/>
      <c r="E6" s="207"/>
      <c r="F6" s="208"/>
    </row>
    <row r="7" spans="2:7" ht="15.75">
      <c r="B7" s="5" t="s">
        <v>7</v>
      </c>
      <c r="C7" s="209" t="s">
        <v>8</v>
      </c>
      <c r="D7" s="210"/>
      <c r="E7" s="210"/>
      <c r="F7" s="21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E2"/>
    <mergeCell ref="B4:F4"/>
    <mergeCell ref="C5:F5"/>
    <mergeCell ref="C6:F6"/>
    <mergeCell ref="C7:F7"/>
  </mergeCells>
  <dataValidations count="1">
    <dataValidation type="list" allowBlank="1" showErrorMessage="1" sqref="F2">
      <formula1>Dropdown</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showGridLines="0" workbookViewId="0">
      <pane ySplit="3" topLeftCell="A4" activePane="bottomLeft" state="frozen"/>
      <selection pane="bottomLeft" activeCell="B5" sqref="B5"/>
    </sheetView>
  </sheetViews>
  <sheetFormatPr defaultColWidth="14.42578125" defaultRowHeight="15" customHeight="1"/>
  <cols>
    <col min="1" max="1" width="4" customWidth="1"/>
    <col min="2" max="2" width="17.7109375" customWidth="1"/>
    <col min="3" max="3" width="97.140625" customWidth="1"/>
    <col min="4" max="4" width="9" customWidth="1"/>
    <col min="5" max="8" width="8.42578125" customWidth="1"/>
    <col min="9" max="9" width="24.140625" customWidth="1"/>
  </cols>
  <sheetData>
    <row r="1" spans="1:9" ht="15" customHeight="1">
      <c r="B1" s="3" t="s">
        <v>9</v>
      </c>
    </row>
    <row r="2" spans="1:9" ht="14.25" customHeight="1">
      <c r="B2" s="215" t="s">
        <v>10</v>
      </c>
      <c r="C2" s="216"/>
      <c r="D2" s="216"/>
      <c r="E2" s="216"/>
      <c r="F2" s="216"/>
      <c r="G2" s="216"/>
      <c r="H2" s="216"/>
      <c r="I2" s="217"/>
    </row>
    <row r="3" spans="1:9" ht="21.75" customHeight="1">
      <c r="B3" s="6" t="s">
        <v>11</v>
      </c>
      <c r="C3" s="7"/>
      <c r="D3" s="8" t="s">
        <v>12</v>
      </c>
      <c r="E3" s="8" t="s">
        <v>13</v>
      </c>
      <c r="F3" s="8" t="s">
        <v>14</v>
      </c>
      <c r="G3" s="8" t="s">
        <v>15</v>
      </c>
      <c r="H3" s="8" t="s">
        <v>16</v>
      </c>
      <c r="I3" s="9" t="s">
        <v>17</v>
      </c>
    </row>
    <row r="4" spans="1:9" ht="21" customHeight="1">
      <c r="B4" s="10" t="s">
        <v>18</v>
      </c>
      <c r="C4" s="218" t="s">
        <v>19</v>
      </c>
      <c r="D4" s="207"/>
      <c r="E4" s="207"/>
      <c r="F4" s="207"/>
      <c r="G4" s="207"/>
      <c r="H4" s="219"/>
      <c r="I4" s="220" t="s">
        <v>20</v>
      </c>
    </row>
    <row r="5" spans="1:9" ht="30" customHeight="1">
      <c r="A5" s="223" t="s">
        <v>21</v>
      </c>
      <c r="B5" s="11" t="s">
        <v>22</v>
      </c>
      <c r="C5" s="12" t="s">
        <v>23</v>
      </c>
      <c r="D5" s="13"/>
      <c r="E5" s="13"/>
      <c r="F5" s="13" t="s">
        <v>24</v>
      </c>
      <c r="G5" s="13"/>
      <c r="H5" s="13"/>
      <c r="I5" s="221"/>
    </row>
    <row r="6" spans="1:9">
      <c r="A6" s="224"/>
      <c r="B6" s="11" t="s">
        <v>25</v>
      </c>
      <c r="C6" s="12" t="s">
        <v>26</v>
      </c>
      <c r="D6" s="13" t="s">
        <v>24</v>
      </c>
      <c r="E6" s="13"/>
      <c r="F6" s="13"/>
      <c r="G6" s="13"/>
      <c r="H6" s="13" t="s">
        <v>24</v>
      </c>
      <c r="I6" s="221"/>
    </row>
    <row r="7" spans="1:9">
      <c r="A7" s="224"/>
      <c r="B7" s="14" t="s">
        <v>27</v>
      </c>
      <c r="C7" s="15" t="s">
        <v>28</v>
      </c>
      <c r="D7" s="16" t="s">
        <v>24</v>
      </c>
      <c r="E7" s="16"/>
      <c r="F7" s="16"/>
      <c r="G7" s="16"/>
      <c r="H7" s="16" t="s">
        <v>24</v>
      </c>
      <c r="I7" s="222"/>
    </row>
    <row r="8" spans="1:9" ht="14.25" customHeight="1">
      <c r="A8" s="17"/>
      <c r="B8" s="18" t="s">
        <v>29</v>
      </c>
      <c r="C8" s="225" t="s">
        <v>30</v>
      </c>
      <c r="D8" s="204"/>
      <c r="E8" s="204"/>
      <c r="F8" s="204"/>
      <c r="G8" s="204"/>
      <c r="H8" s="226"/>
      <c r="I8" s="212" t="s">
        <v>20</v>
      </c>
    </row>
    <row r="9" spans="1:9" ht="14.25" customHeight="1">
      <c r="A9" s="227" t="s">
        <v>21</v>
      </c>
      <c r="B9" s="19" t="s">
        <v>31</v>
      </c>
      <c r="C9" s="20" t="s">
        <v>32</v>
      </c>
      <c r="D9" s="20"/>
      <c r="E9" s="20"/>
      <c r="F9" s="20"/>
      <c r="G9" s="20"/>
      <c r="H9" s="20" t="s">
        <v>33</v>
      </c>
      <c r="I9" s="213"/>
    </row>
    <row r="10" spans="1:9" ht="14.25" customHeight="1">
      <c r="A10" s="228"/>
      <c r="B10" s="19" t="s">
        <v>34</v>
      </c>
      <c r="C10" s="20" t="s">
        <v>35</v>
      </c>
      <c r="D10" s="20"/>
      <c r="E10" s="20"/>
      <c r="F10" s="20"/>
      <c r="G10" s="20"/>
      <c r="H10" s="20" t="s">
        <v>33</v>
      </c>
      <c r="I10" s="213"/>
    </row>
    <row r="11" spans="1:9" ht="14.25" customHeight="1">
      <c r="A11" s="228"/>
      <c r="B11" s="19" t="s">
        <v>36</v>
      </c>
      <c r="C11" s="20" t="s">
        <v>37</v>
      </c>
      <c r="D11" s="20"/>
      <c r="E11" s="20"/>
      <c r="F11" s="20"/>
      <c r="G11" s="20"/>
      <c r="H11" s="20" t="s">
        <v>33</v>
      </c>
      <c r="I11" s="213"/>
    </row>
    <row r="12" spans="1:9" ht="14.25" customHeight="1">
      <c r="A12" s="228"/>
      <c r="B12" s="19" t="s">
        <v>38</v>
      </c>
      <c r="C12" s="21"/>
      <c r="D12" s="22"/>
      <c r="E12" s="22"/>
      <c r="F12" s="22"/>
      <c r="G12" s="22"/>
      <c r="H12" s="22"/>
      <c r="I12" s="213"/>
    </row>
    <row r="13" spans="1:9" ht="14.25" customHeight="1">
      <c r="A13" s="228"/>
      <c r="B13" s="23" t="s">
        <v>39</v>
      </c>
      <c r="C13" s="24"/>
      <c r="D13" s="25"/>
      <c r="E13" s="25"/>
      <c r="F13" s="25"/>
      <c r="G13" s="25"/>
      <c r="H13" s="25"/>
      <c r="I13" s="214"/>
    </row>
    <row r="14" spans="1:9" ht="14.25" customHeight="1">
      <c r="A14" s="17"/>
      <c r="B14" s="18" t="s">
        <v>40</v>
      </c>
      <c r="C14" s="229" t="s">
        <v>41</v>
      </c>
      <c r="D14" s="204"/>
      <c r="E14" s="204"/>
      <c r="F14" s="204"/>
      <c r="G14" s="204"/>
      <c r="H14" s="226"/>
      <c r="I14" s="212" t="s">
        <v>20</v>
      </c>
    </row>
    <row r="15" spans="1:9" ht="14.25" customHeight="1">
      <c r="A15" s="227" t="s">
        <v>21</v>
      </c>
      <c r="B15" s="19" t="s">
        <v>42</v>
      </c>
      <c r="C15" s="21" t="s">
        <v>43</v>
      </c>
      <c r="D15" s="21"/>
      <c r="E15" s="21"/>
      <c r="F15" s="21"/>
      <c r="G15" s="21"/>
      <c r="H15" s="21" t="s">
        <v>33</v>
      </c>
      <c r="I15" s="213"/>
    </row>
    <row r="16" spans="1:9" ht="14.25" customHeight="1">
      <c r="A16" s="228"/>
      <c r="B16" s="19" t="s">
        <v>44</v>
      </c>
      <c r="C16" s="21" t="s">
        <v>45</v>
      </c>
      <c r="D16" s="21"/>
      <c r="E16" s="21"/>
      <c r="F16" s="21"/>
      <c r="G16" s="21" t="s">
        <v>33</v>
      </c>
      <c r="H16" s="21"/>
      <c r="I16" s="213"/>
    </row>
    <row r="17" spans="1:9" ht="14.25" customHeight="1">
      <c r="A17" s="228"/>
      <c r="B17" s="19" t="s">
        <v>46</v>
      </c>
      <c r="C17" s="21" t="s">
        <v>47</v>
      </c>
      <c r="D17" s="21"/>
      <c r="E17" s="21"/>
      <c r="F17" s="21"/>
      <c r="G17" s="21" t="s">
        <v>33</v>
      </c>
      <c r="H17" s="21"/>
      <c r="I17" s="213"/>
    </row>
    <row r="18" spans="1:9" ht="14.25" customHeight="1">
      <c r="A18" s="228"/>
      <c r="B18" s="19" t="s">
        <v>48</v>
      </c>
      <c r="C18" s="21" t="s">
        <v>49</v>
      </c>
      <c r="D18" s="22"/>
      <c r="E18" s="22"/>
      <c r="F18" s="22"/>
      <c r="G18" s="22" t="s">
        <v>33</v>
      </c>
      <c r="H18" s="22" t="s">
        <v>33</v>
      </c>
      <c r="I18" s="213"/>
    </row>
    <row r="19" spans="1:9" ht="14.25" customHeight="1">
      <c r="A19" s="228"/>
      <c r="B19" s="23" t="s">
        <v>50</v>
      </c>
      <c r="C19" s="24" t="s">
        <v>51</v>
      </c>
      <c r="D19" s="25"/>
      <c r="E19" s="25"/>
      <c r="F19" s="25"/>
      <c r="G19" s="25"/>
      <c r="H19" s="25" t="s">
        <v>33</v>
      </c>
      <c r="I19" s="214"/>
    </row>
    <row r="20" spans="1:9" ht="14.25" customHeight="1">
      <c r="A20" s="26"/>
      <c r="B20" s="27" t="s">
        <v>52</v>
      </c>
      <c r="C20" s="28" t="s">
        <v>53</v>
      </c>
      <c r="D20" s="29"/>
      <c r="E20" s="29"/>
      <c r="F20" s="29"/>
      <c r="G20" s="29"/>
      <c r="H20" s="29" t="s">
        <v>33</v>
      </c>
      <c r="I20" s="30"/>
    </row>
    <row r="21" spans="1:9" ht="14.25" customHeight="1">
      <c r="A21" s="17"/>
      <c r="B21" s="18" t="s">
        <v>54</v>
      </c>
      <c r="C21" s="225" t="s">
        <v>55</v>
      </c>
      <c r="D21" s="204"/>
      <c r="E21" s="204"/>
      <c r="F21" s="204"/>
      <c r="G21" s="204"/>
      <c r="H21" s="226"/>
      <c r="I21" s="212" t="s">
        <v>20</v>
      </c>
    </row>
    <row r="22" spans="1:9" ht="14.25" customHeight="1">
      <c r="A22" s="227" t="s">
        <v>21</v>
      </c>
      <c r="B22" s="19" t="s">
        <v>56</v>
      </c>
      <c r="C22" s="21" t="s">
        <v>57</v>
      </c>
      <c r="D22" s="21"/>
      <c r="E22" s="21"/>
      <c r="F22" s="21"/>
      <c r="G22" s="21" t="s">
        <v>33</v>
      </c>
      <c r="H22" s="21"/>
      <c r="I22" s="213"/>
    </row>
    <row r="23" spans="1:9" ht="29.25" customHeight="1">
      <c r="A23" s="228"/>
      <c r="B23" s="19" t="s">
        <v>58</v>
      </c>
      <c r="C23" s="21" t="s">
        <v>59</v>
      </c>
      <c r="D23" s="21"/>
      <c r="E23" s="21"/>
      <c r="F23" s="21"/>
      <c r="G23" s="21" t="s">
        <v>33</v>
      </c>
      <c r="H23" s="21"/>
      <c r="I23" s="213"/>
    </row>
    <row r="24" spans="1:9" ht="14.25" customHeight="1">
      <c r="A24" s="228"/>
      <c r="B24" s="19" t="s">
        <v>60</v>
      </c>
      <c r="C24" s="21" t="s">
        <v>61</v>
      </c>
      <c r="D24" s="21"/>
      <c r="E24" s="21"/>
      <c r="F24" s="21"/>
      <c r="G24" s="21" t="s">
        <v>33</v>
      </c>
      <c r="H24" s="21"/>
      <c r="I24" s="213"/>
    </row>
    <row r="25" spans="1:9" ht="14.25" customHeight="1">
      <c r="A25" s="228"/>
      <c r="B25" s="19" t="s">
        <v>62</v>
      </c>
      <c r="C25" s="21"/>
      <c r="D25" s="22"/>
      <c r="E25" s="22"/>
      <c r="F25" s="22"/>
      <c r="G25" s="22"/>
      <c r="H25" s="22"/>
      <c r="I25" s="213"/>
    </row>
    <row r="26" spans="1:9" ht="14.25" customHeight="1">
      <c r="A26" s="228"/>
      <c r="B26" s="23" t="s">
        <v>63</v>
      </c>
      <c r="C26" s="24"/>
      <c r="D26" s="25"/>
      <c r="E26" s="25"/>
      <c r="F26" s="25"/>
      <c r="G26" s="25"/>
      <c r="H26" s="25"/>
      <c r="I26" s="214"/>
    </row>
    <row r="27" spans="1:9" ht="31.5" customHeight="1">
      <c r="A27" s="17"/>
      <c r="B27" s="31" t="s">
        <v>64</v>
      </c>
      <c r="C27" s="229" t="s">
        <v>65</v>
      </c>
      <c r="D27" s="204"/>
      <c r="E27" s="204"/>
      <c r="F27" s="204"/>
      <c r="G27" s="204"/>
      <c r="H27" s="226"/>
      <c r="I27" s="212" t="s">
        <v>20</v>
      </c>
    </row>
    <row r="28" spans="1:9" ht="14.25" customHeight="1">
      <c r="A28" s="227" t="s">
        <v>21</v>
      </c>
      <c r="B28" s="19" t="s">
        <v>66</v>
      </c>
      <c r="C28" s="21" t="s">
        <v>67</v>
      </c>
      <c r="D28" s="21"/>
      <c r="E28" s="21"/>
      <c r="F28" s="21"/>
      <c r="G28" s="21"/>
      <c r="H28" s="21" t="s">
        <v>33</v>
      </c>
      <c r="I28" s="213"/>
    </row>
    <row r="29" spans="1:9" ht="27" customHeight="1">
      <c r="A29" s="228"/>
      <c r="B29" s="19" t="s">
        <v>68</v>
      </c>
      <c r="C29" s="21" t="s">
        <v>69</v>
      </c>
      <c r="D29" s="21"/>
      <c r="E29" s="21"/>
      <c r="F29" s="21"/>
      <c r="G29" s="21" t="s">
        <v>33</v>
      </c>
      <c r="H29" s="21" t="s">
        <v>33</v>
      </c>
      <c r="I29" s="213"/>
    </row>
    <row r="30" spans="1:9" ht="43.5" customHeight="1">
      <c r="A30" s="228"/>
      <c r="B30" s="19" t="s">
        <v>70</v>
      </c>
      <c r="C30" s="21" t="s">
        <v>71</v>
      </c>
      <c r="D30" s="21"/>
      <c r="E30" s="21"/>
      <c r="F30" s="21"/>
      <c r="G30" s="21"/>
      <c r="H30" s="21" t="s">
        <v>33</v>
      </c>
      <c r="I30" s="213"/>
    </row>
    <row r="31" spans="1:9" ht="26.25" customHeight="1">
      <c r="A31" s="228"/>
      <c r="B31" s="19" t="s">
        <v>72</v>
      </c>
      <c r="C31" s="21" t="s">
        <v>73</v>
      </c>
      <c r="D31" s="22"/>
      <c r="E31" s="22"/>
      <c r="F31" s="22"/>
      <c r="G31" s="22"/>
      <c r="H31" s="22" t="s">
        <v>33</v>
      </c>
      <c r="I31" s="213"/>
    </row>
    <row r="32" spans="1:9" ht="14.25" customHeight="1">
      <c r="A32" s="228"/>
      <c r="B32" s="23" t="s">
        <v>74</v>
      </c>
      <c r="C32" s="24"/>
      <c r="D32" s="25"/>
      <c r="E32" s="25"/>
      <c r="F32" s="25"/>
      <c r="G32" s="25"/>
      <c r="H32" s="25"/>
      <c r="I32" s="214"/>
    </row>
    <row r="33" spans="1:9" ht="14.25" customHeight="1">
      <c r="A33" s="17"/>
      <c r="B33" s="18" t="s">
        <v>75</v>
      </c>
      <c r="C33" s="230"/>
      <c r="D33" s="204"/>
      <c r="E33" s="204"/>
      <c r="F33" s="204"/>
      <c r="G33" s="204"/>
      <c r="H33" s="226"/>
      <c r="I33" s="212" t="s">
        <v>20</v>
      </c>
    </row>
    <row r="34" spans="1:9" ht="14.25" customHeight="1">
      <c r="A34" s="227" t="s">
        <v>21</v>
      </c>
      <c r="B34" s="19" t="s">
        <v>76</v>
      </c>
      <c r="C34" s="21"/>
      <c r="D34" s="21"/>
      <c r="E34" s="21"/>
      <c r="F34" s="21"/>
      <c r="G34" s="21"/>
      <c r="H34" s="21"/>
      <c r="I34" s="213"/>
    </row>
    <row r="35" spans="1:9" ht="14.25" customHeight="1">
      <c r="A35" s="228"/>
      <c r="B35" s="19" t="s">
        <v>77</v>
      </c>
      <c r="C35" s="21"/>
      <c r="D35" s="21"/>
      <c r="E35" s="21"/>
      <c r="F35" s="21"/>
      <c r="G35" s="21"/>
      <c r="H35" s="21"/>
      <c r="I35" s="213"/>
    </row>
    <row r="36" spans="1:9" ht="14.25" customHeight="1">
      <c r="A36" s="228"/>
      <c r="B36" s="19" t="s">
        <v>78</v>
      </c>
      <c r="C36" s="21"/>
      <c r="D36" s="21"/>
      <c r="E36" s="21"/>
      <c r="F36" s="21"/>
      <c r="G36" s="21"/>
      <c r="H36" s="21"/>
      <c r="I36" s="213"/>
    </row>
    <row r="37" spans="1:9" ht="14.25" customHeight="1">
      <c r="A37" s="228"/>
      <c r="B37" s="19" t="s">
        <v>79</v>
      </c>
      <c r="C37" s="21"/>
      <c r="D37" s="22"/>
      <c r="E37" s="22"/>
      <c r="F37" s="22"/>
      <c r="G37" s="22"/>
      <c r="H37" s="22"/>
      <c r="I37" s="213"/>
    </row>
    <row r="38" spans="1:9" ht="14.25" customHeight="1">
      <c r="A38" s="228"/>
      <c r="B38" s="23" t="s">
        <v>80</v>
      </c>
      <c r="C38" s="24"/>
      <c r="D38" s="25"/>
      <c r="E38" s="25"/>
      <c r="F38" s="25"/>
      <c r="G38" s="25"/>
      <c r="H38" s="25"/>
      <c r="I38" s="214"/>
    </row>
    <row r="39" spans="1:9" ht="14.25" customHeight="1">
      <c r="A39" s="17"/>
      <c r="B39" s="18" t="s">
        <v>81</v>
      </c>
      <c r="C39" s="230"/>
      <c r="D39" s="204"/>
      <c r="E39" s="204"/>
      <c r="F39" s="204"/>
      <c r="G39" s="204"/>
      <c r="H39" s="226"/>
      <c r="I39" s="212" t="s">
        <v>20</v>
      </c>
    </row>
    <row r="40" spans="1:9" ht="14.25" customHeight="1">
      <c r="A40" s="227" t="s">
        <v>21</v>
      </c>
      <c r="B40" s="19" t="s">
        <v>82</v>
      </c>
      <c r="C40" s="21"/>
      <c r="D40" s="21"/>
      <c r="E40" s="21"/>
      <c r="F40" s="21"/>
      <c r="G40" s="21"/>
      <c r="H40" s="21"/>
      <c r="I40" s="213"/>
    </row>
    <row r="41" spans="1:9" ht="14.25" customHeight="1">
      <c r="A41" s="228"/>
      <c r="B41" s="19" t="s">
        <v>83</v>
      </c>
      <c r="C41" s="21"/>
      <c r="D41" s="21"/>
      <c r="E41" s="21"/>
      <c r="F41" s="21"/>
      <c r="G41" s="21"/>
      <c r="H41" s="21"/>
      <c r="I41" s="213"/>
    </row>
    <row r="42" spans="1:9" ht="14.25" customHeight="1">
      <c r="A42" s="228"/>
      <c r="B42" s="19" t="s">
        <v>84</v>
      </c>
      <c r="C42" s="21"/>
      <c r="D42" s="21"/>
      <c r="E42" s="21"/>
      <c r="F42" s="21"/>
      <c r="G42" s="21"/>
      <c r="H42" s="21"/>
      <c r="I42" s="213"/>
    </row>
    <row r="43" spans="1:9" ht="14.25" customHeight="1">
      <c r="A43" s="228"/>
      <c r="B43" s="19" t="s">
        <v>85</v>
      </c>
      <c r="C43" s="21"/>
      <c r="D43" s="22"/>
      <c r="E43" s="22"/>
      <c r="F43" s="22"/>
      <c r="G43" s="22"/>
      <c r="H43" s="22"/>
      <c r="I43" s="213"/>
    </row>
    <row r="44" spans="1:9" ht="14.25" customHeight="1">
      <c r="A44" s="228"/>
      <c r="B44" s="23" t="s">
        <v>86</v>
      </c>
      <c r="C44" s="24"/>
      <c r="D44" s="25"/>
      <c r="E44" s="25"/>
      <c r="F44" s="25"/>
      <c r="G44" s="25"/>
      <c r="H44" s="25"/>
      <c r="I44" s="214"/>
    </row>
    <row r="45" spans="1:9" ht="14.25" customHeight="1">
      <c r="A45" s="17"/>
      <c r="B45" s="18" t="s">
        <v>87</v>
      </c>
      <c r="C45" s="230"/>
      <c r="D45" s="204"/>
      <c r="E45" s="204"/>
      <c r="F45" s="204"/>
      <c r="G45" s="204"/>
      <c r="H45" s="226"/>
      <c r="I45" s="212" t="s">
        <v>20</v>
      </c>
    </row>
    <row r="46" spans="1:9" ht="14.25" customHeight="1">
      <c r="A46" s="227" t="s">
        <v>21</v>
      </c>
      <c r="B46" s="19" t="s">
        <v>88</v>
      </c>
      <c r="C46" s="21"/>
      <c r="D46" s="21"/>
      <c r="E46" s="21"/>
      <c r="F46" s="21"/>
      <c r="G46" s="21"/>
      <c r="H46" s="21"/>
      <c r="I46" s="213"/>
    </row>
    <row r="47" spans="1:9" ht="14.25" customHeight="1">
      <c r="A47" s="228"/>
      <c r="B47" s="19" t="s">
        <v>89</v>
      </c>
      <c r="C47" s="21"/>
      <c r="D47" s="21"/>
      <c r="E47" s="21"/>
      <c r="F47" s="21"/>
      <c r="G47" s="21"/>
      <c r="H47" s="21"/>
      <c r="I47" s="213"/>
    </row>
    <row r="48" spans="1:9" ht="14.25" customHeight="1">
      <c r="A48" s="228"/>
      <c r="B48" s="19" t="s">
        <v>90</v>
      </c>
      <c r="C48" s="21"/>
      <c r="D48" s="21"/>
      <c r="E48" s="21"/>
      <c r="F48" s="21"/>
      <c r="G48" s="21"/>
      <c r="H48" s="21"/>
      <c r="I48" s="213"/>
    </row>
    <row r="49" spans="1:9" ht="14.25" customHeight="1">
      <c r="A49" s="228"/>
      <c r="B49" s="19" t="s">
        <v>91</v>
      </c>
      <c r="C49" s="21"/>
      <c r="D49" s="22"/>
      <c r="E49" s="22"/>
      <c r="F49" s="22"/>
      <c r="G49" s="22"/>
      <c r="H49" s="22"/>
      <c r="I49" s="213"/>
    </row>
    <row r="50" spans="1:9" ht="14.25" customHeight="1">
      <c r="A50" s="228"/>
      <c r="B50" s="23" t="s">
        <v>92</v>
      </c>
      <c r="C50" s="24"/>
      <c r="D50" s="25"/>
      <c r="E50" s="25"/>
      <c r="F50" s="25"/>
      <c r="G50" s="25"/>
      <c r="H50" s="25"/>
      <c r="I50" s="214"/>
    </row>
    <row r="51" spans="1:9" ht="14.25" customHeight="1">
      <c r="C51" s="32"/>
    </row>
    <row r="52" spans="1:9" ht="14.25" customHeight="1">
      <c r="C52" s="32"/>
    </row>
    <row r="53" spans="1:9" ht="14.25" customHeight="1">
      <c r="C53" s="32"/>
    </row>
    <row r="54" spans="1:9" ht="14.25" customHeight="1">
      <c r="C54" s="32"/>
    </row>
    <row r="55" spans="1:9" ht="14.25" customHeight="1">
      <c r="C55" s="32"/>
    </row>
    <row r="56" spans="1:9" ht="14.25" customHeight="1">
      <c r="C56" s="32"/>
    </row>
    <row r="57" spans="1:9" ht="14.25" customHeight="1">
      <c r="C57" s="32"/>
    </row>
    <row r="58" spans="1:9" ht="14.25" customHeight="1">
      <c r="C58" s="32"/>
    </row>
    <row r="59" spans="1:9" ht="14.25" customHeight="1">
      <c r="C59" s="32"/>
    </row>
    <row r="60" spans="1:9" ht="14.25" customHeight="1">
      <c r="C60" s="32"/>
    </row>
    <row r="61" spans="1:9" ht="14.25" customHeight="1">
      <c r="C61" s="32"/>
    </row>
    <row r="62" spans="1:9" ht="14.25" customHeight="1">
      <c r="C62" s="32"/>
    </row>
    <row r="63" spans="1:9" ht="14.25" customHeight="1">
      <c r="C63" s="32"/>
    </row>
    <row r="64" spans="1:9" ht="14.25" customHeight="1">
      <c r="C64" s="32"/>
    </row>
    <row r="65" spans="3:3" ht="14.25" customHeight="1">
      <c r="C65" s="32"/>
    </row>
    <row r="66" spans="3:3" ht="14.25" customHeight="1">
      <c r="C66" s="32"/>
    </row>
    <row r="67" spans="3:3" ht="14.25" customHeight="1">
      <c r="C67" s="32"/>
    </row>
    <row r="68" spans="3:3" ht="14.25" customHeight="1">
      <c r="C68" s="32"/>
    </row>
    <row r="69" spans="3:3" ht="14.25" customHeight="1">
      <c r="C69" s="32"/>
    </row>
    <row r="70" spans="3:3" ht="14.25" customHeight="1">
      <c r="C70" s="32"/>
    </row>
    <row r="71" spans="3:3" ht="14.25" customHeight="1">
      <c r="C71" s="32"/>
    </row>
    <row r="72" spans="3:3" ht="14.25" customHeight="1">
      <c r="C72" s="32"/>
    </row>
    <row r="73" spans="3:3" ht="14.25" customHeight="1">
      <c r="C73" s="32"/>
    </row>
    <row r="74" spans="3:3" ht="14.25" customHeight="1">
      <c r="C74" s="32"/>
    </row>
    <row r="75" spans="3:3" ht="14.25" customHeight="1">
      <c r="C75" s="32"/>
    </row>
    <row r="76" spans="3:3" ht="14.25" customHeight="1">
      <c r="C76" s="32"/>
    </row>
    <row r="77" spans="3:3" ht="14.25" customHeight="1">
      <c r="C77" s="32"/>
    </row>
    <row r="78" spans="3:3" ht="14.25" customHeight="1">
      <c r="C78" s="32"/>
    </row>
    <row r="79" spans="3:3" ht="14.25" customHeight="1">
      <c r="C79" s="32"/>
    </row>
    <row r="80" spans="3:3" ht="14.25" customHeight="1">
      <c r="C80" s="32"/>
    </row>
    <row r="81" spans="3:3" ht="14.25" customHeight="1">
      <c r="C81" s="32"/>
    </row>
    <row r="82" spans="3:3" ht="14.25" customHeight="1">
      <c r="C82" s="32"/>
    </row>
    <row r="83" spans="3:3" ht="14.25" customHeight="1">
      <c r="C83" s="32"/>
    </row>
    <row r="84" spans="3:3" ht="14.25" customHeight="1">
      <c r="C84" s="32"/>
    </row>
    <row r="85" spans="3:3" ht="14.25" customHeight="1">
      <c r="C85" s="32"/>
    </row>
    <row r="86" spans="3:3" ht="14.25" customHeight="1">
      <c r="C86" s="32"/>
    </row>
    <row r="87" spans="3:3" ht="14.25" customHeight="1">
      <c r="C87" s="32"/>
    </row>
    <row r="88" spans="3:3" ht="14.25" customHeight="1">
      <c r="C88" s="32"/>
    </row>
    <row r="89" spans="3:3" ht="14.25" customHeight="1">
      <c r="C89" s="32"/>
    </row>
    <row r="90" spans="3:3" ht="14.25" customHeight="1">
      <c r="C90" s="32"/>
    </row>
    <row r="91" spans="3:3" ht="14.25" customHeight="1">
      <c r="C91" s="32"/>
    </row>
    <row r="92" spans="3:3" ht="14.25" customHeight="1">
      <c r="C92" s="32"/>
    </row>
    <row r="93" spans="3:3" ht="14.25" customHeight="1">
      <c r="C93" s="32"/>
    </row>
    <row r="94" spans="3:3" ht="14.25" customHeight="1">
      <c r="C94" s="32"/>
    </row>
    <row r="95" spans="3:3" ht="14.25" customHeight="1">
      <c r="C95" s="32"/>
    </row>
    <row r="96" spans="3:3" ht="14.25" customHeight="1">
      <c r="C96" s="32"/>
    </row>
    <row r="97" spans="3:3" ht="14.25" customHeight="1">
      <c r="C97" s="32"/>
    </row>
    <row r="98" spans="3:3" ht="14.25" customHeight="1">
      <c r="C98" s="32"/>
    </row>
    <row r="99" spans="3:3" ht="14.25" customHeight="1">
      <c r="C99" s="32"/>
    </row>
    <row r="100" spans="3:3" ht="14.25" customHeight="1">
      <c r="C100" s="32"/>
    </row>
    <row r="101" spans="3:3" ht="14.25" customHeight="1">
      <c r="C101" s="32"/>
    </row>
    <row r="102" spans="3:3" ht="14.25" customHeight="1">
      <c r="C102" s="32"/>
    </row>
    <row r="103" spans="3:3" ht="14.25" customHeight="1">
      <c r="C103" s="32"/>
    </row>
    <row r="104" spans="3:3" ht="14.25" customHeight="1">
      <c r="C104" s="32"/>
    </row>
    <row r="105" spans="3:3" ht="14.25" customHeight="1">
      <c r="C105" s="32"/>
    </row>
    <row r="106" spans="3:3" ht="14.25" customHeight="1">
      <c r="C106" s="32"/>
    </row>
    <row r="107" spans="3:3" ht="14.25" customHeight="1">
      <c r="C107" s="32"/>
    </row>
    <row r="108" spans="3:3" ht="14.25" customHeight="1">
      <c r="C108" s="32"/>
    </row>
    <row r="109" spans="3:3" ht="14.25" customHeight="1">
      <c r="C109" s="32"/>
    </row>
    <row r="110" spans="3:3" ht="14.25" customHeight="1">
      <c r="C110" s="32"/>
    </row>
    <row r="111" spans="3:3" ht="14.25" customHeight="1">
      <c r="C111" s="32"/>
    </row>
    <row r="112" spans="3:3" ht="14.25" customHeight="1">
      <c r="C112" s="32"/>
    </row>
    <row r="113" spans="3:3" ht="14.25" customHeight="1">
      <c r="C113" s="32"/>
    </row>
    <row r="114" spans="3:3" ht="14.25" customHeight="1">
      <c r="C114" s="32"/>
    </row>
    <row r="115" spans="3:3" ht="14.25" customHeight="1">
      <c r="C115" s="32"/>
    </row>
    <row r="116" spans="3:3" ht="14.25" customHeight="1">
      <c r="C116" s="32"/>
    </row>
    <row r="117" spans="3:3" ht="14.25" customHeight="1">
      <c r="C117" s="32"/>
    </row>
    <row r="118" spans="3:3" ht="14.25" customHeight="1">
      <c r="C118" s="32"/>
    </row>
    <row r="119" spans="3:3" ht="14.25" customHeight="1">
      <c r="C119" s="32"/>
    </row>
    <row r="120" spans="3:3" ht="14.25" customHeight="1">
      <c r="C120" s="32"/>
    </row>
    <row r="121" spans="3:3" ht="14.25" customHeight="1">
      <c r="C121" s="32"/>
    </row>
    <row r="122" spans="3:3" ht="14.25" customHeight="1">
      <c r="C122" s="32"/>
    </row>
    <row r="123" spans="3:3" ht="14.25" customHeight="1">
      <c r="C123" s="32"/>
    </row>
    <row r="124" spans="3:3" ht="14.25" customHeight="1">
      <c r="C124" s="32"/>
    </row>
    <row r="125" spans="3:3" ht="14.25" customHeight="1">
      <c r="C125" s="32"/>
    </row>
    <row r="126" spans="3:3" ht="14.25" customHeight="1">
      <c r="C126" s="32"/>
    </row>
    <row r="127" spans="3:3" ht="14.25" customHeight="1">
      <c r="C127" s="32"/>
    </row>
    <row r="128" spans="3:3" ht="14.25" customHeight="1">
      <c r="C128" s="32"/>
    </row>
    <row r="129" spans="3:3" ht="14.25" customHeight="1">
      <c r="C129" s="32"/>
    </row>
    <row r="130" spans="3:3" ht="14.25" customHeight="1">
      <c r="C130" s="32"/>
    </row>
    <row r="131" spans="3:3" ht="14.25" customHeight="1">
      <c r="C131" s="32"/>
    </row>
    <row r="132" spans="3:3" ht="14.25" customHeight="1">
      <c r="C132" s="32"/>
    </row>
    <row r="133" spans="3:3" ht="14.25" customHeight="1">
      <c r="C133" s="32"/>
    </row>
    <row r="134" spans="3:3" ht="14.25" customHeight="1">
      <c r="C134" s="32"/>
    </row>
    <row r="135" spans="3:3" ht="14.25" customHeight="1">
      <c r="C135" s="32"/>
    </row>
    <row r="136" spans="3:3" ht="14.25" customHeight="1">
      <c r="C136" s="32"/>
    </row>
    <row r="137" spans="3:3" ht="14.25" customHeight="1">
      <c r="C137" s="32"/>
    </row>
    <row r="138" spans="3:3" ht="14.25" customHeight="1">
      <c r="C138" s="32"/>
    </row>
    <row r="139" spans="3:3" ht="14.25" customHeight="1">
      <c r="C139" s="32"/>
    </row>
    <row r="140" spans="3:3" ht="14.25" customHeight="1">
      <c r="C140" s="32"/>
    </row>
    <row r="141" spans="3:3" ht="14.25" customHeight="1">
      <c r="C141" s="32"/>
    </row>
    <row r="142" spans="3:3" ht="14.25" customHeight="1">
      <c r="C142" s="32"/>
    </row>
    <row r="143" spans="3:3" ht="14.25" customHeight="1">
      <c r="C143" s="32"/>
    </row>
    <row r="144" spans="3:3" ht="14.25" customHeight="1">
      <c r="C144" s="32"/>
    </row>
    <row r="145" spans="3:3" ht="14.25" customHeight="1">
      <c r="C145" s="32"/>
    </row>
    <row r="146" spans="3:3" ht="14.25" customHeight="1">
      <c r="C146" s="32"/>
    </row>
    <row r="147" spans="3:3" ht="14.25" customHeight="1">
      <c r="C147" s="32"/>
    </row>
    <row r="148" spans="3:3" ht="14.25" customHeight="1">
      <c r="C148" s="32"/>
    </row>
    <row r="149" spans="3:3" ht="14.25" customHeight="1">
      <c r="C149" s="32"/>
    </row>
    <row r="150" spans="3:3" ht="14.25" customHeight="1">
      <c r="C150" s="32"/>
    </row>
    <row r="151" spans="3:3" ht="14.25" customHeight="1">
      <c r="C151" s="32"/>
    </row>
    <row r="152" spans="3:3" ht="14.25" customHeight="1">
      <c r="C152" s="32"/>
    </row>
    <row r="153" spans="3:3" ht="14.25" customHeight="1">
      <c r="C153" s="32"/>
    </row>
    <row r="154" spans="3:3" ht="14.25" customHeight="1">
      <c r="C154" s="32"/>
    </row>
    <row r="155" spans="3:3" ht="14.25" customHeight="1">
      <c r="C155" s="32"/>
    </row>
    <row r="156" spans="3:3" ht="14.25" customHeight="1">
      <c r="C156" s="32"/>
    </row>
    <row r="157" spans="3:3" ht="14.25" customHeight="1">
      <c r="C157" s="32"/>
    </row>
    <row r="158" spans="3:3" ht="14.25" customHeight="1">
      <c r="C158" s="32"/>
    </row>
    <row r="159" spans="3:3" ht="14.25" customHeight="1">
      <c r="C159" s="32"/>
    </row>
    <row r="160" spans="3:3" ht="14.25" customHeight="1">
      <c r="C160" s="32"/>
    </row>
    <row r="161" spans="3:3" ht="14.25" customHeight="1">
      <c r="C161" s="32"/>
    </row>
    <row r="162" spans="3:3" ht="14.25" customHeight="1">
      <c r="C162" s="32"/>
    </row>
    <row r="163" spans="3:3" ht="14.25" customHeight="1">
      <c r="C163" s="32"/>
    </row>
    <row r="164" spans="3:3" ht="14.25" customHeight="1">
      <c r="C164" s="32"/>
    </row>
    <row r="165" spans="3:3" ht="14.25" customHeight="1">
      <c r="C165" s="32"/>
    </row>
    <row r="166" spans="3:3" ht="14.25" customHeight="1">
      <c r="C166" s="32"/>
    </row>
    <row r="167" spans="3:3" ht="14.25" customHeight="1">
      <c r="C167" s="32"/>
    </row>
    <row r="168" spans="3:3" ht="14.25" customHeight="1">
      <c r="C168" s="32"/>
    </row>
    <row r="169" spans="3:3" ht="14.25" customHeight="1">
      <c r="C169" s="32"/>
    </row>
    <row r="170" spans="3:3" ht="14.25" customHeight="1">
      <c r="C170" s="32"/>
    </row>
    <row r="171" spans="3:3" ht="14.25" customHeight="1">
      <c r="C171" s="32"/>
    </row>
    <row r="172" spans="3:3" ht="14.25" customHeight="1">
      <c r="C172" s="32"/>
    </row>
    <row r="173" spans="3:3" ht="14.25" customHeight="1">
      <c r="C173" s="32"/>
    </row>
    <row r="174" spans="3:3" ht="14.25" customHeight="1">
      <c r="C174" s="32"/>
    </row>
    <row r="175" spans="3:3" ht="14.25" customHeight="1">
      <c r="C175" s="32"/>
    </row>
    <row r="176" spans="3:3" ht="14.25" customHeight="1">
      <c r="C176" s="32"/>
    </row>
    <row r="177" spans="3:3" ht="14.25" customHeight="1">
      <c r="C177" s="32"/>
    </row>
    <row r="178" spans="3:3" ht="14.25" customHeight="1">
      <c r="C178" s="32"/>
    </row>
    <row r="179" spans="3:3" ht="14.25" customHeight="1">
      <c r="C179" s="32"/>
    </row>
    <row r="180" spans="3:3" ht="14.25" customHeight="1">
      <c r="C180" s="32"/>
    </row>
    <row r="181" spans="3:3" ht="14.25" customHeight="1">
      <c r="C181" s="32"/>
    </row>
    <row r="182" spans="3:3" ht="14.25" customHeight="1">
      <c r="C182" s="32"/>
    </row>
    <row r="183" spans="3:3" ht="14.25" customHeight="1">
      <c r="C183" s="32"/>
    </row>
    <row r="184" spans="3:3" ht="14.25" customHeight="1">
      <c r="C184" s="32"/>
    </row>
    <row r="185" spans="3:3" ht="14.25" customHeight="1">
      <c r="C185" s="32"/>
    </row>
    <row r="186" spans="3:3" ht="14.25" customHeight="1">
      <c r="C186" s="32"/>
    </row>
    <row r="187" spans="3:3" ht="14.25" customHeight="1">
      <c r="C187" s="32"/>
    </row>
    <row r="188" spans="3:3" ht="14.25" customHeight="1">
      <c r="C188" s="32"/>
    </row>
    <row r="189" spans="3:3" ht="14.25" customHeight="1">
      <c r="C189" s="32"/>
    </row>
    <row r="190" spans="3:3" ht="14.25" customHeight="1">
      <c r="C190" s="32"/>
    </row>
    <row r="191" spans="3:3" ht="14.25" customHeight="1">
      <c r="C191" s="32"/>
    </row>
    <row r="192" spans="3:3" ht="14.25" customHeight="1">
      <c r="C192" s="32"/>
    </row>
    <row r="193" spans="3:3" ht="14.25" customHeight="1">
      <c r="C193" s="32"/>
    </row>
    <row r="194" spans="3:3" ht="14.25" customHeight="1">
      <c r="C194" s="32"/>
    </row>
    <row r="195" spans="3:3" ht="14.25" customHeight="1">
      <c r="C195" s="32"/>
    </row>
    <row r="196" spans="3:3" ht="14.25" customHeight="1">
      <c r="C196" s="32"/>
    </row>
    <row r="197" spans="3:3" ht="14.25" customHeight="1">
      <c r="C197" s="32"/>
    </row>
    <row r="198" spans="3:3" ht="14.25" customHeight="1">
      <c r="C198" s="32"/>
    </row>
    <row r="199" spans="3:3" ht="14.25" customHeight="1">
      <c r="C199" s="32"/>
    </row>
    <row r="200" spans="3:3" ht="14.25" customHeight="1">
      <c r="C200" s="32"/>
    </row>
    <row r="201" spans="3:3" ht="14.25" customHeight="1">
      <c r="C201" s="32"/>
    </row>
    <row r="202" spans="3:3" ht="14.25" customHeight="1">
      <c r="C202" s="32"/>
    </row>
    <row r="203" spans="3:3" ht="14.25" customHeight="1">
      <c r="C203" s="32"/>
    </row>
    <row r="204" spans="3:3" ht="14.25" customHeight="1">
      <c r="C204" s="32"/>
    </row>
    <row r="205" spans="3:3" ht="14.25" customHeight="1">
      <c r="C205" s="32"/>
    </row>
    <row r="206" spans="3:3" ht="14.25" customHeight="1">
      <c r="C206" s="32"/>
    </row>
    <row r="207" spans="3:3" ht="14.25" customHeight="1">
      <c r="C207" s="32"/>
    </row>
    <row r="208" spans="3:3" ht="14.25" customHeight="1">
      <c r="C208" s="32"/>
    </row>
    <row r="209" spans="3:3" ht="14.25" customHeight="1">
      <c r="C209" s="32"/>
    </row>
    <row r="210" spans="3:3" ht="14.25" customHeight="1">
      <c r="C210" s="32"/>
    </row>
    <row r="211" spans="3:3" ht="14.25" customHeight="1">
      <c r="C211" s="32"/>
    </row>
    <row r="212" spans="3:3" ht="14.25" customHeight="1">
      <c r="C212" s="32"/>
    </row>
    <row r="213" spans="3:3" ht="14.25" customHeight="1">
      <c r="C213" s="32"/>
    </row>
    <row r="214" spans="3:3" ht="14.25" customHeight="1">
      <c r="C214" s="32"/>
    </row>
    <row r="215" spans="3:3" ht="14.25" customHeight="1">
      <c r="C215" s="32"/>
    </row>
    <row r="216" spans="3:3" ht="14.25" customHeight="1">
      <c r="C216" s="32"/>
    </row>
    <row r="217" spans="3:3" ht="14.25" customHeight="1">
      <c r="C217" s="32"/>
    </row>
    <row r="218" spans="3:3" ht="14.25" customHeight="1">
      <c r="C218" s="32"/>
    </row>
    <row r="219" spans="3:3" ht="14.25" customHeight="1">
      <c r="C219" s="32"/>
    </row>
    <row r="220" spans="3:3" ht="14.25" customHeight="1">
      <c r="C220" s="32"/>
    </row>
    <row r="221" spans="3:3" ht="14.25" customHeight="1">
      <c r="C221" s="32"/>
    </row>
    <row r="222" spans="3:3" ht="14.25" customHeight="1">
      <c r="C222" s="32"/>
    </row>
    <row r="223" spans="3:3" ht="14.25" customHeight="1">
      <c r="C223" s="32"/>
    </row>
    <row r="224" spans="3:3" ht="14.25" customHeight="1">
      <c r="C224" s="32"/>
    </row>
    <row r="225" spans="3:3" ht="14.25" customHeight="1">
      <c r="C225" s="32"/>
    </row>
    <row r="226" spans="3:3" ht="14.25" customHeight="1">
      <c r="C226" s="32"/>
    </row>
    <row r="227" spans="3:3" ht="14.25" customHeight="1">
      <c r="C227" s="32"/>
    </row>
    <row r="228" spans="3:3" ht="14.25" customHeight="1">
      <c r="C228" s="32"/>
    </row>
    <row r="229" spans="3:3" ht="14.25" customHeight="1">
      <c r="C229" s="32"/>
    </row>
    <row r="230" spans="3:3" ht="14.25" customHeight="1">
      <c r="C230" s="32"/>
    </row>
    <row r="231" spans="3:3" ht="14.25" customHeight="1">
      <c r="C231" s="32"/>
    </row>
    <row r="232" spans="3:3" ht="14.25" customHeight="1">
      <c r="C232" s="32"/>
    </row>
    <row r="233" spans="3:3" ht="14.25" customHeight="1">
      <c r="C233" s="32"/>
    </row>
    <row r="234" spans="3:3" ht="14.25" customHeight="1">
      <c r="C234" s="32"/>
    </row>
    <row r="235" spans="3:3" ht="14.25" customHeight="1">
      <c r="C235" s="32"/>
    </row>
    <row r="236" spans="3:3" ht="14.25" customHeight="1">
      <c r="C236" s="32"/>
    </row>
    <row r="237" spans="3:3" ht="14.25" customHeight="1">
      <c r="C237" s="32"/>
    </row>
    <row r="238" spans="3:3" ht="14.25" customHeight="1">
      <c r="C238" s="32"/>
    </row>
    <row r="239" spans="3:3" ht="14.25" customHeight="1">
      <c r="C239" s="32"/>
    </row>
    <row r="240" spans="3:3" ht="14.25" customHeight="1">
      <c r="C240" s="32"/>
    </row>
    <row r="241" spans="3:3" ht="14.25" customHeight="1">
      <c r="C241" s="32"/>
    </row>
    <row r="242" spans="3:3" ht="14.25" customHeight="1">
      <c r="C242" s="32"/>
    </row>
    <row r="243" spans="3:3" ht="14.25" customHeight="1">
      <c r="C243" s="32"/>
    </row>
    <row r="244" spans="3:3" ht="14.25" customHeight="1">
      <c r="C244" s="32"/>
    </row>
    <row r="245" spans="3:3" ht="14.25" customHeight="1">
      <c r="C245" s="32"/>
    </row>
    <row r="246" spans="3:3" ht="14.25" customHeight="1">
      <c r="C246" s="32"/>
    </row>
    <row r="247" spans="3:3" ht="14.25" customHeight="1">
      <c r="C247" s="32"/>
    </row>
    <row r="248" spans="3:3" ht="14.25" customHeight="1">
      <c r="C248" s="32"/>
    </row>
    <row r="249" spans="3:3" ht="14.25" customHeight="1">
      <c r="C249" s="32"/>
    </row>
    <row r="250" spans="3:3" ht="14.25" customHeight="1">
      <c r="C250" s="32"/>
    </row>
    <row r="251" spans="3:3" ht="15.75" customHeight="1"/>
    <row r="252" spans="3:3" ht="15.75" customHeight="1"/>
    <row r="253" spans="3:3" ht="15.75" customHeight="1"/>
    <row r="254" spans="3:3" ht="15.75" customHeight="1"/>
    <row r="255" spans="3:3" ht="15.75" customHeight="1"/>
    <row r="256" spans="3: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40:A44"/>
    <mergeCell ref="A46:A50"/>
    <mergeCell ref="C14:H14"/>
    <mergeCell ref="C21:H21"/>
    <mergeCell ref="A22:A26"/>
    <mergeCell ref="C27:H27"/>
    <mergeCell ref="A28:A32"/>
    <mergeCell ref="C33:H33"/>
    <mergeCell ref="C39:H39"/>
    <mergeCell ref="C45:H45"/>
    <mergeCell ref="A5:A7"/>
    <mergeCell ref="C8:H8"/>
    <mergeCell ref="A9:A13"/>
    <mergeCell ref="A15:A19"/>
    <mergeCell ref="A34:A38"/>
    <mergeCell ref="I39:I44"/>
    <mergeCell ref="I45:I50"/>
    <mergeCell ref="B2:I2"/>
    <mergeCell ref="C4:H4"/>
    <mergeCell ref="I4:I7"/>
    <mergeCell ref="I8:I13"/>
    <mergeCell ref="I14:I19"/>
    <mergeCell ref="I21:I26"/>
    <mergeCell ref="I27:I32"/>
    <mergeCell ref="I33:I38"/>
  </mergeCells>
  <hyperlinks>
    <hyperlink ref="B2" r:id="rId1"/>
  </hyperlinks>
  <pageMargins left="0.7" right="0.7" top="0.75" bottom="0.75" header="0" footer="0"/>
  <pageSetup scale="90"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00"/>
  <sheetViews>
    <sheetView showGridLines="0" workbookViewId="0">
      <pane xSplit="2" ySplit="1" topLeftCell="C2" activePane="bottomRight" state="frozen"/>
      <selection pane="topRight" activeCell="C1" sqref="C1"/>
      <selection pane="bottomLeft" activeCell="A2" sqref="A2"/>
      <selection pane="bottomRight" sqref="A1:XFD1048576"/>
    </sheetView>
  </sheetViews>
  <sheetFormatPr defaultColWidth="14.42578125" defaultRowHeight="15" customHeight="1"/>
  <cols>
    <col min="1" max="1" width="16.85546875" customWidth="1"/>
    <col min="2" max="2" width="95" customWidth="1"/>
    <col min="3" max="3" width="11.85546875" customWidth="1"/>
    <col min="4" max="4" width="12.42578125" customWidth="1"/>
    <col min="5" max="5" width="30" customWidth="1"/>
    <col min="6" max="6" width="8.7109375" customWidth="1"/>
    <col min="7" max="7" width="9.5703125" customWidth="1"/>
    <col min="8" max="8" width="11.5703125" customWidth="1"/>
    <col min="9" max="9" width="8.7109375" customWidth="1"/>
    <col min="10" max="10" width="12" customWidth="1"/>
    <col min="11" max="11" width="15.5703125" customWidth="1"/>
    <col min="12" max="12" width="19.85546875" customWidth="1"/>
    <col min="13" max="13" width="15.5703125" customWidth="1"/>
    <col min="14" max="14" width="17.140625" customWidth="1"/>
    <col min="15" max="15" width="15.5703125" customWidth="1"/>
    <col min="16" max="16" width="16" customWidth="1"/>
    <col min="17" max="17" width="10.5703125" hidden="1" customWidth="1"/>
    <col min="18" max="18" width="9.5703125" hidden="1" customWidth="1"/>
    <col min="19" max="19" width="11" hidden="1" customWidth="1"/>
    <col min="20" max="20" width="10.28515625" hidden="1" customWidth="1"/>
    <col min="21" max="21" width="9.85546875" hidden="1" customWidth="1"/>
    <col min="22" max="25" width="8.7109375" customWidth="1"/>
  </cols>
  <sheetData>
    <row r="1" spans="1:25" ht="163.5" customHeight="1">
      <c r="A1" s="33" t="s">
        <v>93</v>
      </c>
      <c r="B1" s="34" t="s">
        <v>94</v>
      </c>
      <c r="C1" s="35" t="s">
        <v>95</v>
      </c>
      <c r="D1" s="36" t="s">
        <v>96</v>
      </c>
      <c r="E1" s="35" t="s">
        <v>97</v>
      </c>
      <c r="F1" s="37" t="s">
        <v>98</v>
      </c>
      <c r="G1" s="38" t="s">
        <v>99</v>
      </c>
      <c r="H1" s="37" t="s">
        <v>100</v>
      </c>
      <c r="I1" s="38" t="s">
        <v>101</v>
      </c>
      <c r="J1" s="38" t="s">
        <v>102</v>
      </c>
      <c r="K1" s="39" t="s">
        <v>103</v>
      </c>
      <c r="L1" s="39" t="s">
        <v>104</v>
      </c>
      <c r="M1" s="39" t="s">
        <v>105</v>
      </c>
      <c r="N1" s="39" t="s">
        <v>106</v>
      </c>
      <c r="O1" s="39" t="s">
        <v>107</v>
      </c>
      <c r="P1" s="39" t="s">
        <v>108</v>
      </c>
      <c r="Q1" s="40" t="s">
        <v>109</v>
      </c>
      <c r="R1" s="40" t="s">
        <v>110</v>
      </c>
      <c r="S1" s="40" t="s">
        <v>111</v>
      </c>
      <c r="T1" s="40" t="s">
        <v>112</v>
      </c>
      <c r="U1" s="40" t="s">
        <v>113</v>
      </c>
    </row>
    <row r="2" spans="1:25" ht="18" customHeight="1">
      <c r="A2" s="41" t="s">
        <v>114</v>
      </c>
      <c r="B2" s="42" t="s">
        <v>115</v>
      </c>
      <c r="C2" s="43" t="s">
        <v>114</v>
      </c>
      <c r="D2" s="43" t="s">
        <v>114</v>
      </c>
      <c r="E2" s="43" t="s">
        <v>114</v>
      </c>
      <c r="F2" s="44" t="s">
        <v>114</v>
      </c>
      <c r="G2" s="44" t="s">
        <v>114</v>
      </c>
      <c r="H2" s="44" t="s">
        <v>114</v>
      </c>
      <c r="I2" s="45" t="s">
        <v>114</v>
      </c>
      <c r="J2" s="45" t="s">
        <v>114</v>
      </c>
      <c r="K2" s="46">
        <v>6830.01</v>
      </c>
      <c r="L2" s="46">
        <f>IFERROR(VLOOKUP('START HERE'!F2,CSI,5,0),0)</f>
        <v>0</v>
      </c>
      <c r="M2" s="47">
        <f>IFERROR(VLOOKUP('START HERE'!F2,CTE!A2:E11,4,FALSE),0)</f>
        <v>0</v>
      </c>
      <c r="N2" s="46">
        <v>670086.81999999995</v>
      </c>
      <c r="O2" s="48">
        <f>IFERROR(VLOOKUP('START HERE'!F2,SIA,6,0),0)</f>
        <v>1969279.63027626</v>
      </c>
      <c r="P2" s="49">
        <f t="shared" ref="P2:P95" si="0">SUM(L2:O2)</f>
        <v>2639366.4502762598</v>
      </c>
      <c r="Q2" s="50"/>
      <c r="R2" s="50"/>
      <c r="S2" s="50"/>
      <c r="T2" s="50"/>
      <c r="U2" s="51"/>
      <c r="V2" s="51"/>
      <c r="W2" s="51"/>
      <c r="X2" s="51"/>
      <c r="Y2" s="51"/>
    </row>
    <row r="3" spans="1:25" ht="15.75" customHeight="1">
      <c r="A3" s="41" t="s">
        <v>114</v>
      </c>
      <c r="B3" s="52" t="s">
        <v>116</v>
      </c>
      <c r="C3" s="43" t="s">
        <v>114</v>
      </c>
      <c r="D3" s="43" t="s">
        <v>114</v>
      </c>
      <c r="E3" s="43" t="s">
        <v>114</v>
      </c>
      <c r="F3" s="44" t="s">
        <v>114</v>
      </c>
      <c r="G3" s="44" t="s">
        <v>114</v>
      </c>
      <c r="H3" s="44" t="s">
        <v>114</v>
      </c>
      <c r="I3" s="45" t="s">
        <v>114</v>
      </c>
      <c r="J3" s="45" t="s">
        <v>114</v>
      </c>
      <c r="K3" s="53">
        <f t="shared" ref="K3:O3" si="1">SUM(K5:K95)</f>
        <v>6830.01</v>
      </c>
      <c r="L3" s="53">
        <f t="shared" si="1"/>
        <v>0</v>
      </c>
      <c r="M3" s="53">
        <f t="shared" si="1"/>
        <v>0</v>
      </c>
      <c r="N3" s="53">
        <f t="shared" si="1"/>
        <v>670086.82000000007</v>
      </c>
      <c r="O3" s="53">
        <f t="shared" si="1"/>
        <v>1969279.63</v>
      </c>
      <c r="P3" s="54">
        <f t="shared" si="0"/>
        <v>2639366.4500000002</v>
      </c>
      <c r="Q3" s="50"/>
      <c r="R3" s="50"/>
      <c r="S3" s="50"/>
      <c r="T3" s="50"/>
      <c r="U3" s="51"/>
      <c r="V3" s="51"/>
      <c r="W3" s="51"/>
      <c r="X3" s="51"/>
      <c r="Y3" s="51"/>
    </row>
    <row r="4" spans="1:25" ht="17.25" customHeight="1">
      <c r="A4" s="41" t="s">
        <v>114</v>
      </c>
      <c r="B4" s="52" t="s">
        <v>117</v>
      </c>
      <c r="C4" s="43" t="s">
        <v>114</v>
      </c>
      <c r="D4" s="43" t="s">
        <v>114</v>
      </c>
      <c r="E4" s="43" t="s">
        <v>114</v>
      </c>
      <c r="F4" s="44" t="s">
        <v>114</v>
      </c>
      <c r="G4" s="44" t="s">
        <v>114</v>
      </c>
      <c r="H4" s="44" t="s">
        <v>114</v>
      </c>
      <c r="I4" s="45" t="s">
        <v>114</v>
      </c>
      <c r="J4" s="45" t="s">
        <v>114</v>
      </c>
      <c r="K4" s="53">
        <f t="shared" ref="K4:O4" si="2">K2-K3</f>
        <v>0</v>
      </c>
      <c r="L4" s="53">
        <f t="shared" si="2"/>
        <v>0</v>
      </c>
      <c r="M4" s="53">
        <f t="shared" si="2"/>
        <v>0</v>
      </c>
      <c r="N4" s="53">
        <f t="shared" si="2"/>
        <v>0</v>
      </c>
      <c r="O4" s="53">
        <f t="shared" si="2"/>
        <v>2.7626007795333862E-4</v>
      </c>
      <c r="P4" s="54">
        <f t="shared" si="0"/>
        <v>2.7626007795333862E-4</v>
      </c>
      <c r="Q4" s="50"/>
      <c r="R4" s="50"/>
      <c r="S4" s="50"/>
      <c r="T4" s="50"/>
      <c r="U4" s="51"/>
      <c r="V4" s="51"/>
      <c r="W4" s="51"/>
      <c r="X4" s="51"/>
      <c r="Y4" s="51"/>
    </row>
    <row r="5" spans="1:25" ht="14.25" customHeight="1">
      <c r="A5" s="55" t="s">
        <v>114</v>
      </c>
      <c r="B5" s="56" t="s">
        <v>118</v>
      </c>
      <c r="C5" s="45" t="s">
        <v>114</v>
      </c>
      <c r="D5" s="45" t="s">
        <v>114</v>
      </c>
      <c r="E5" s="45" t="s">
        <v>114</v>
      </c>
      <c r="F5" s="45" t="s">
        <v>114</v>
      </c>
      <c r="G5" s="45" t="s">
        <v>114</v>
      </c>
      <c r="H5" s="45" t="s">
        <v>114</v>
      </c>
      <c r="I5" s="45" t="s">
        <v>114</v>
      </c>
      <c r="J5" s="57">
        <v>690</v>
      </c>
      <c r="K5" s="58"/>
      <c r="L5" s="59"/>
      <c r="M5" s="59"/>
      <c r="N5" s="60">
        <v>24234</v>
      </c>
      <c r="O5" s="60">
        <v>98463</v>
      </c>
      <c r="P5" s="54">
        <f t="shared" si="0"/>
        <v>122697</v>
      </c>
      <c r="Q5" s="61"/>
      <c r="R5" s="61"/>
      <c r="S5" s="61"/>
      <c r="T5" s="61"/>
    </row>
    <row r="6" spans="1:25" ht="54" customHeight="1">
      <c r="A6" s="57"/>
      <c r="B6" s="62" t="s">
        <v>119</v>
      </c>
      <c r="C6" s="57"/>
      <c r="D6" s="57"/>
      <c r="E6" s="57"/>
      <c r="F6" s="57"/>
      <c r="G6" s="57" t="s">
        <v>120</v>
      </c>
      <c r="H6" s="57"/>
      <c r="I6" s="45"/>
      <c r="J6" s="57" t="s">
        <v>121</v>
      </c>
      <c r="K6" s="63">
        <v>6830.01</v>
      </c>
      <c r="L6" s="64"/>
      <c r="M6" s="64"/>
      <c r="N6" s="58"/>
      <c r="O6" s="58"/>
      <c r="P6" s="54">
        <f t="shared" si="0"/>
        <v>0</v>
      </c>
      <c r="Q6" s="61"/>
      <c r="R6" s="61"/>
      <c r="S6" s="61"/>
      <c r="T6" s="61"/>
    </row>
    <row r="7" spans="1:25" ht="71.25" customHeight="1">
      <c r="A7" s="57" t="s">
        <v>31</v>
      </c>
      <c r="B7" s="65" t="s">
        <v>122</v>
      </c>
      <c r="C7" s="57"/>
      <c r="D7" s="57">
        <v>1</v>
      </c>
      <c r="E7" s="57" t="s">
        <v>123</v>
      </c>
      <c r="F7" s="57"/>
      <c r="G7" s="57"/>
      <c r="H7" s="57"/>
      <c r="I7" s="57" t="s">
        <v>124</v>
      </c>
      <c r="J7" s="57" t="s">
        <v>125</v>
      </c>
      <c r="K7" s="63"/>
      <c r="L7" s="64"/>
      <c r="M7" s="64"/>
      <c r="N7" s="58"/>
      <c r="O7" s="48">
        <v>73614</v>
      </c>
      <c r="P7" s="54">
        <f t="shared" si="0"/>
        <v>73614</v>
      </c>
      <c r="Q7" s="61" t="str">
        <f>(ISNUMBER(SEARCH('Backend Coding'!$B$2,'Budget 23-24'!A7)))&amp;", "&amp;(ISNUMBER(SEARCH('Backend Coding'!$B$3,'Budget 23-24'!A7)))&amp;", "&amp;(ISNUMBER(SEARCH('Backend Coding'!$B$4,'Budget 23-24'!A7)))&amp;", "&amp;(ISNUMBER(SEARCH('Backend Coding'!$B$5,'Budget 23-24'!A7)))&amp;", "&amp;(ISNUMBER(SEARCH('Backend Coding'!$B$6,'Budget 23-24'!A7)))&amp;", "&amp;(ISNUMBER(SEARCH('Backend Coding'!$B$7,'Budget 23-24'!A7)))&amp;", "&amp;(ISNUMBER(SEARCH('Backend Coding'!$B$8,'Budget 23-24'!A7)))&amp;", "&amp;(ISNUMBER(SEARCH('Backend Coding'!$B$9,'Budget 23-24'!A7)))&amp;", "&amp;(ISNUMBER(SEARCH('Backend Coding'!$B$10,'Budget 23-24'!A7)))&amp;", "&amp;(ISNUMBER(SEARCH('Backend Coding'!$B$11,'Budget 23-24'!A7)))&amp;", "&amp;(ISNUMBER(SEARCH('Backend Coding'!$B$12,'Budget 23-24'!A7)))&amp;", "&amp;(ISNUMBER(SEARCH('Backend Coding'!$B$13,'Budget 23-24'!A7)))&amp;", "&amp;(ISNUMBER(SEARCH('Backend Coding'!$B$14,'Budget 23-24'!A7)))&amp;", "&amp;(ISNUMBER(SEARCH('Backend Coding'!$B$15,'Budget 23-24'!A7)))&amp;", "&amp;(ISNUMBER(SEARCH('Backend Coding'!$B$16,'Budget 23-24'!A7)))&amp;", "&amp;(ISNUMBER(SEARCH('Backend Coding'!$B$17,'Budget 23-24'!A7)))&amp;", "&amp;(ISNUMBER(SEARCH('Backend Coding'!$B$18,'Budget 23-24'!A7)))&amp;", "&amp;(ISNUMBER(SEARCH('Backend Coding'!$B$19,'Budget 23-24'!A7)))&amp;", "&amp;(ISNUMBER(SEARCH('Backend Coding'!$B$20,'Budget 23-24'!A7)))&amp;", "&amp;(ISNUMBER(SEARCH('Backend Coding'!$B$21,'Budget 23-24'!A7)))&amp;", "&amp;(ISNUMBER(SEARCH('Backend Coding'!$B$22,'Budget 23-24'!A7)))&amp;", "&amp;(ISNUMBER(SEARCH('Backend Coding'!$B$23,'Budget 23-24'!A7)))&amp;", "&amp;(ISNUMBER(SEARCH('Backend Coding'!$B$24,'Budget 23-24'!A7)))&amp;", "&amp;(ISNUMBER(SEARCH('Backend Coding'!$B$25,'Budget 23-24'!A7)))&amp;", "&amp;(ISNUMBER(SEARCH('Backend Coding'!$B$26,'Budget 23-24'!A7)))</f>
        <v>FALSE, FALSE, TRUE, FALSE, FALSE, FALSE, FALSE, FALSE, FALSE, FALSE, FALSE, FALSE, FALSE, FALSE, FALSE, FALSE, FALSE, FALSE, FALSE, FALSE, FALSE, FALSE, FALSE, FALSE, FALSE</v>
      </c>
      <c r="R7" s="61" t="str">
        <f>(ISNUMBER(SEARCH('Backend Coding'!$D$2,'Budget 23-24'!A7)))&amp;", "&amp;(ISNUMBER(SEARCH('Backend Coding'!$D$3,'Budget 23-24'!A7)))&amp;", "&amp;(ISNUMBER(SEARCH('Backend Coding'!$D$4,'Budget 23-24'!A7)))&amp;", "&amp;(ISNUMBER(SEARCH('Backend Coding'!$D$5,'Budget 23-24'!A7)))&amp;", "&amp;(ISNUMBER(SEARCH('Backend Coding'!$D$6,'Budget 23-24'!A7)))&amp;", "&amp;(ISNUMBER(SEARCH('Backend Coding'!$D$7,'Budget 23-24'!A7)))&amp;", "&amp;(ISNUMBER(SEARCH('Backend Coding'!$D$8,'Budget 23-24'!A7)))&amp;", "&amp;(ISNUMBER(SEARCH('Backend Coding'!$D$9,'Budget 23-24'!A7)))&amp;", "&amp;(ISNUMBER(SEARCH('Backend Coding'!$D$10,'Budget 23-24'!A7)))&amp;", "&amp;(ISNUMBER(SEARCH('Backend Coding'!$D$11,'Budget 23-24'!A7)))&amp;", "&amp;(ISNUMBER(SEARCH('Backend Coding'!$D$12,'Budget 23-24'!A7)))&amp;", "&amp;(ISNUMBER(SEARCH('Backend Coding'!$D$13,'Budget 23-24'!A7)))&amp;", "&amp;(ISNUMBER(SEARCH('Backend Coding'!$D$14,'Budget 23-24'!A7)))&amp;", "&amp;(ISNUMBER(SEARCH('Backend Coding'!$D$15,'Budget 23-24'!A7)))&amp;", "&amp;(ISNUMBER(SEARCH('Backend Coding'!$D$16,'Budget 23-24'!A7)))&amp;", "&amp;(ISNUMBER(SEARCH('Backend Coding'!$D$17,'Budget 23-24'!A7)))&amp;", "&amp;(ISNUMBER(SEARCH('Backend Coding'!$D$18,'Budget 23-24'!A7)))&amp;", "&amp;(ISNUMBER(SEARCH('Backend Coding'!$D$19,'Budget 23-24'!A7)))&amp;", "&amp;(ISNUMBER(SEARCH('Backend Coding'!$D$20,'Budget 23-24'!A7)))&amp;", "&amp;(ISNUMBER(SEARCH('Backend Coding'!$D$21,'Budget 23-24'!A7)))&amp;", "&amp;(ISNUMBER(SEARCH('Backend Coding'!$D$22,'Budget 23-24'!A7)))&amp;", "&amp;(ISNUMBER(SEARCH('Backend Coding'!$D$23,'Budget 23-24'!A7)))&amp;", "&amp;(ISNUMBER(SEARCH('Backend Coding'!$D$24,'Budget 23-24'!A7)))&amp;", "&amp;(ISNUMBER(SEARCH('Backend Coding'!$D$25,'Budget 23-24'!A7)))&amp;", "&amp;(ISNUMBER(SEARCH('Backend Coding'!$D$26,'Budget 23-24'!A7)))</f>
        <v>FALSE, FALSE, FALSE, FALSE, FALSE, FALSE, FALSE, FALSE, FALSE, FALSE, FALSE, FALSE, FALSE, FALSE, FALSE, FALSE, FALSE, FALSE, FALSE, FALSE, FALSE, FALSE, FALSE, FALSE, FALSE</v>
      </c>
      <c r="S7" s="61" t="str">
        <f>(ISNUMBER(SEARCH('Backend Coding'!$F$2,'Budget 23-24'!A7)))&amp;", "&amp;(ISNUMBER(SEARCH('Backend Coding'!$F$3,'Budget 23-24'!A7)))&amp;", "&amp;(ISNUMBER(SEARCH('Backend Coding'!$F$4,'Budget 23-24'!A7)))&amp;", "&amp;(ISNUMBER(SEARCH('Backend Coding'!$F$5,'Budget 23-24'!A7)))&amp;", "&amp;(ISNUMBER(SEARCH('Backend Coding'!$F$6,'Budget 23-24'!A7)))&amp;", "&amp;(ISNUMBER(SEARCH('Backend Coding'!$F$7,'Budget 23-24'!A7)))&amp;", "&amp;(ISNUMBER(SEARCH('Backend Coding'!$F$8,'Budget 23-24'!A7)))&amp;", "&amp;(ISNUMBER(SEARCH('Backend Coding'!$F$9,'Budget 23-24'!A7)))&amp;", "&amp;(ISNUMBER(SEARCH('Backend Coding'!$F$10,'Budget 23-24'!A7)))&amp;", "&amp;(ISNUMBER(SEARCH('Backend Coding'!$F$11,'Budget 23-24'!A7)))&amp;", "&amp;(ISNUMBER(SEARCH('Backend Coding'!$F$12,'Budget 23-24'!A7)))&amp;", "&amp;(ISNUMBER(SEARCH('Backend Coding'!$F$13,'Budget 23-24'!A7)))&amp;", "&amp;(ISNUMBER(SEARCH('Backend Coding'!$F$14,'Budget 23-24'!A7)))&amp;", "&amp;(ISNUMBER(SEARCH('Backend Coding'!$F$15,'Budget 23-24'!A7)))&amp;", "&amp;(ISNUMBER(SEARCH('Backend Coding'!$F$16,'Budget 23-24'!A7)))&amp;", "&amp;(ISNUMBER(SEARCH('Backend Coding'!$F$17,'Budget 23-24'!A7)))&amp;", "&amp;(ISNUMBER(SEARCH('Backend Coding'!$F$18,'Budget 23-24'!A7)))&amp;", "&amp;(ISNUMBER(SEARCH('Backend Coding'!$F$19,'Budget 23-24'!A7)))&amp;", "&amp;(ISNUMBER(SEARCH('Backend Coding'!$F$20,'Budget 23-24'!A7)))&amp;", "&amp;(ISNUMBER(SEARCH('Backend Coding'!$F$21,'Budget 23-24'!A7)))&amp;", "&amp;(ISNUMBER(SEARCH('Backend Coding'!$F$22,'Budget 23-24'!A7)))&amp;", "&amp;(ISNUMBER(SEARCH('Backend Coding'!$F$23,'Budget 23-24'!A7)))&amp;", "&amp;(ISNUMBER(SEARCH('Backend Coding'!$F$24,'Budget 23-24'!A7)))&amp;", "&amp;(ISNUMBER(SEARCH('Backend Coding'!$F$25,'Budget 23-24'!A7)))&amp;", "&amp;(ISNUMBER(SEARCH('Backend Coding'!$F$26,'Budget 23-24'!A7)))</f>
        <v>FALSE, FALSE, FALSE, FALSE, FALSE, FALSE, FALSE, FALSE, FALSE, FALSE, FALSE, FALSE, FALSE, FALSE, FALSE, FALSE, FALSE, FALSE, FALSE, FALSE, FALSE, FALSE, FALSE, FALSE, FALSE</v>
      </c>
      <c r="T7" s="61" t="str">
        <f>(ISNUMBER(SEARCH('Backend Coding'!$H$2,'Budget 23-24'!A7)))&amp;", "&amp;(ISNUMBER(SEARCH('Backend Coding'!$H$3,'Budget 23-24'!A7)))&amp;", "&amp;(ISNUMBER(SEARCH('Backend Coding'!$H$4,'Budget 23-24'!A7)))&amp;", "&amp;(ISNUMBER(SEARCH('Backend Coding'!$H$5,'Budget 23-24'!A7)))&amp;", "&amp;(ISNUMBER(SEARCH('Backend Coding'!$H$6,'Budget 23-24'!A7)))&amp;", "&amp;(ISNUMBER(SEARCH('Backend Coding'!$H$7,'Budget 23-24'!A7)))&amp;", "&amp;(ISNUMBER(SEARCH('Backend Coding'!$H$8,'Budget 23-24'!A7)))&amp;", "&amp;(ISNUMBER(SEARCH('Backend Coding'!$H$9,'Budget 23-24'!A7)))&amp;", "&amp;(ISNUMBER(SEARCH('Backend Coding'!$H$10,'Budget 23-24'!A7)))&amp;", "&amp;(ISNUMBER(SEARCH('Backend Coding'!$H$11,'Budget 23-24'!A7)))&amp;", "&amp;(ISNUMBER(SEARCH('Backend Coding'!$H$12,'Budget 23-24'!A7)))&amp;", "&amp;(ISNUMBER(SEARCH('Backend Coding'!$H$13,'Budget 23-24'!A7)))&amp;", "&amp;(ISNUMBER(SEARCH('Backend Coding'!$H$14,'Budget 23-24'!A7)))&amp;", "&amp;(ISNUMBER(SEARCH('Backend Coding'!$H$15,'Budget 23-24'!A7)))&amp;", "&amp;(ISNUMBER(SEARCH('Backend Coding'!$H$16,'Budget 23-24'!A7)))&amp;", "&amp;(ISNUMBER(SEARCH('Backend Coding'!$H$17,'Budget 23-24'!A7)))&amp;", "&amp;(ISNUMBER(SEARCH('Backend Coding'!$H$18,'Budget 23-24'!A7)))&amp;", "&amp;(ISNUMBER(SEARCH('Backend Coding'!$H$19,'Budget 23-24'!A7)))&amp;", "&amp;(ISNUMBER(SEARCH('Backend Coding'!$H$20,'Budget 23-24'!A7)))&amp;", "&amp;(ISNUMBER(SEARCH('Backend Coding'!$H$21,'Budget 23-24'!A7)))&amp;", "&amp;(ISNUMBER(SEARCH('Backend Coding'!$H$22,'Budget 23-24'!A7)))&amp;", "&amp;(ISNUMBER(SEARCH('Backend Coding'!$H$23,'Budget 23-24'!A7)))&amp;", "&amp;(ISNUMBER(SEARCH('Backend Coding'!$H$24,'Budget 23-24'!A7)))&amp;", "&amp;(ISNUMBER(SEARCH('Backend Coding'!$H$25,'Budget 23-24'!A7)))&amp;", "&amp;(ISNUMBER(SEARCH('Backend Coding'!$H$26,'Budget 23-24'!A7)))</f>
        <v>FALSE, FALSE, FALSE, FALSE, FALSE, FALSE, FALSE, FALSE, FALSE, FALSE, FALSE, FALSE, FALSE, FALSE, FALSE, FALSE, FALSE, FALSE, FALSE, FALSE, FALSE, FALSE, FALSE, FALSE, FALSE</v>
      </c>
      <c r="U7" s="3" t="str">
        <f>(ISNUMBER(SEARCH('Backend Coding'!$J$2,'Budget 23-24'!A7)))&amp;", "&amp;(ISNUMBER(SEARCH('Backend Coding'!$J$3,'Budget 23-24'!A7)))&amp;", "&amp;(ISNUMBER(SEARCH('Backend Coding'!$J$4,'Budget 23-24'!A7)))&amp;", "&amp;(ISNUMBER(SEARCH('Backend Coding'!$J$5,'Budget 23-24'!A7)))&amp;", "&amp;(ISNUMBER(SEARCH('Backend Coding'!$J$6,'Budget 23-24'!A7)))&amp;", "&amp;(ISNUMBER(SEARCH('Backend Coding'!$J$7,'Budget 23-24'!A7)))&amp;", "&amp;(ISNUMBER(SEARCH('Backend Coding'!$J$8,'Budget 23-24'!A7)))&amp;", "&amp;(ISNUMBER(SEARCH('Backend Coding'!$J$9,'Budget 23-24'!A7)))&amp;", "&amp;(ISNUMBER(SEARCH('Backend Coding'!$J$10,'Budget 23-24'!A7)))&amp;", "&amp;(ISNUMBER(SEARCH('Backend Coding'!$J$11,'Budget 23-24'!A7)))&amp;", "&amp;(ISNUMBER(SEARCH('Backend Coding'!$J$12,'Budget 23-24'!A7)))&amp;", "&amp;(ISNUMBER(SEARCH('Backend Coding'!$J$13,'Budget 23-24'!A7)))&amp;", "&amp;(ISNUMBER(SEARCH('Backend Coding'!$J$14,'Budget 23-24'!A7)))&amp;", "&amp;(ISNUMBER(SEARCH('Backend Coding'!$J$15,'Budget 23-24'!A7)))&amp;", "&amp;(ISNUMBER(SEARCH('Backend Coding'!$J$16,'Budget 23-24'!A7)))&amp;", "&amp;(ISNUMBER(SEARCH('Backend Coding'!$J$17,'Budget 23-24'!A7)))&amp;", "&amp;(ISNUMBER(SEARCH('Backend Coding'!$J$18,'Budget 23-24'!A7)))&amp;", "&amp;(ISNUMBER(SEARCH('Backend Coding'!$J$19,'Budget 23-24'!A7)))&amp;", "&amp;(ISNUMBER(SEARCH('Backend Coding'!$J$20,'Budget 23-24'!A7)))&amp;", "&amp;(ISNUMBER(SEARCH('Backend Coding'!$J$21,'Budget 23-24'!A7)))&amp;", "&amp;(ISNUMBER(SEARCH('Backend Coding'!$J$22,'Budget 23-24'!A7)))&amp;", "&amp;(ISNUMBER(SEARCH('Backend Coding'!$J$23,'Budget 23-24'!A7)))&amp;", "&amp;(ISNUMBER(SEARCH('Backend Coding'!$J$24,'Budget 23-24'!A7)))&amp;", "&amp;(ISNUMBER(SEARCH('Backend Coding'!$J$25,'Budget 23-24'!A7)))&amp;", "&amp;(ISNUMBER(SEARCH('Backend Coding'!$J$26,'Budget 23-24'!A7)))</f>
        <v>FALSE, FALSE, FALSE, FALSE, FALSE, FALSE, FALSE, FALSE, FALSE, FALSE, FALSE, FALSE, FALSE, FALSE, FALSE, FALSE, FALSE, FALSE, FALSE, FALSE, FALSE, FALSE, FALSE, FALSE, FALSE</v>
      </c>
    </row>
    <row r="8" spans="1:25" ht="20.25" customHeight="1">
      <c r="A8" s="57" t="s">
        <v>31</v>
      </c>
      <c r="B8" s="66" t="s">
        <v>126</v>
      </c>
      <c r="C8" s="57"/>
      <c r="D8" s="57"/>
      <c r="E8" s="57"/>
      <c r="F8" s="57"/>
      <c r="G8" s="57"/>
      <c r="H8" s="57"/>
      <c r="I8" s="57" t="s">
        <v>124</v>
      </c>
      <c r="J8" s="57" t="s">
        <v>127</v>
      </c>
      <c r="K8" s="63"/>
      <c r="L8" s="64"/>
      <c r="M8" s="64"/>
      <c r="N8" s="58"/>
      <c r="O8" s="48">
        <v>43160</v>
      </c>
      <c r="P8" s="54">
        <f t="shared" si="0"/>
        <v>43160</v>
      </c>
      <c r="Q8" s="61"/>
      <c r="R8" s="61"/>
      <c r="S8" s="61"/>
      <c r="T8" s="61"/>
    </row>
    <row r="9" spans="1:25" ht="30.75" customHeight="1">
      <c r="A9" s="57" t="s">
        <v>68</v>
      </c>
      <c r="B9" s="67" t="s">
        <v>128</v>
      </c>
      <c r="C9" s="57"/>
      <c r="D9" s="57">
        <v>1</v>
      </c>
      <c r="E9" s="57" t="s">
        <v>129</v>
      </c>
      <c r="F9" s="57"/>
      <c r="G9" s="57"/>
      <c r="H9" s="57"/>
      <c r="I9" s="57" t="s">
        <v>124</v>
      </c>
      <c r="J9" s="57" t="s">
        <v>125</v>
      </c>
      <c r="K9" s="63"/>
      <c r="L9" s="64"/>
      <c r="M9" s="64"/>
      <c r="N9" s="58"/>
      <c r="O9" s="48">
        <v>49564.61</v>
      </c>
      <c r="P9" s="54">
        <f t="shared" si="0"/>
        <v>49564.61</v>
      </c>
      <c r="Q9" s="61" t="str">
        <f>(ISNUMBER(SEARCH('Backend Coding'!$B$2,'Budget 23-24'!A9)))&amp;", "&amp;(ISNUMBER(SEARCH('Backend Coding'!$B$3,'Budget 23-24'!A9)))&amp;", "&amp;(ISNUMBER(SEARCH('Backend Coding'!$B$4,'Budget 23-24'!A9)))&amp;", "&amp;(ISNUMBER(SEARCH('Backend Coding'!$B$5,'Budget 23-24'!A9)))&amp;", "&amp;(ISNUMBER(SEARCH('Backend Coding'!$B$6,'Budget 23-24'!A9)))&amp;", "&amp;(ISNUMBER(SEARCH('Backend Coding'!$B$7,'Budget 23-24'!A9)))&amp;", "&amp;(ISNUMBER(SEARCH('Backend Coding'!$B$8,'Budget 23-24'!A9)))&amp;", "&amp;(ISNUMBER(SEARCH('Backend Coding'!$B$9,'Budget 23-24'!A9)))&amp;", "&amp;(ISNUMBER(SEARCH('Backend Coding'!$B$10,'Budget 23-24'!A9)))&amp;", "&amp;(ISNUMBER(SEARCH('Backend Coding'!$B$11,'Budget 23-24'!A9)))&amp;", "&amp;(ISNUMBER(SEARCH('Backend Coding'!$B$12,'Budget 23-24'!A9)))&amp;", "&amp;(ISNUMBER(SEARCH('Backend Coding'!$B$13,'Budget 23-24'!A9)))&amp;", "&amp;(ISNUMBER(SEARCH('Backend Coding'!$B$14,'Budget 23-24'!A9)))&amp;", "&amp;(ISNUMBER(SEARCH('Backend Coding'!$B$15,'Budget 23-24'!A9)))&amp;", "&amp;(ISNUMBER(SEARCH('Backend Coding'!$B$16,'Budget 23-24'!A9)))&amp;", "&amp;(ISNUMBER(SEARCH('Backend Coding'!$B$17,'Budget 23-24'!A9)))&amp;", "&amp;(ISNUMBER(SEARCH('Backend Coding'!$B$18,'Budget 23-24'!A9)))&amp;", "&amp;(ISNUMBER(SEARCH('Backend Coding'!$B$19,'Budget 23-24'!A9)))&amp;", "&amp;(ISNUMBER(SEARCH('Backend Coding'!$B$20,'Budget 23-24'!A9)))&amp;", "&amp;(ISNUMBER(SEARCH('Backend Coding'!$B$21,'Budget 23-24'!A9)))&amp;", "&amp;(ISNUMBER(SEARCH('Backend Coding'!$B$22,'Budget 23-24'!A9)))&amp;", "&amp;(ISNUMBER(SEARCH('Backend Coding'!$B$23,'Budget 23-24'!A9)))&amp;", "&amp;(ISNUMBER(SEARCH('Backend Coding'!$B$24,'Budget 23-24'!A9)))&amp;", "&amp;(ISNUMBER(SEARCH('Backend Coding'!$B$25,'Budget 23-24'!A9)))&amp;", "&amp;(ISNUMBER(SEARCH('Backend Coding'!$B$26,'Budget 23-24'!A9)))</f>
        <v>FALSE, FALSE, FALSE, FALSE, FALSE, FALSE, FALSE, FALSE, FALSE, TRUE, FALSE, FALSE, FALSE, FALSE, FALSE, FALSE, FALSE, FALSE, FALSE, FALSE, FALSE, FALSE, FALSE, FALSE, FALSE</v>
      </c>
      <c r="R9" s="61" t="str">
        <f>(ISNUMBER(SEARCH('Backend Coding'!$D$2,'Budget 23-24'!A9)))&amp;", "&amp;(ISNUMBER(SEARCH('Backend Coding'!$D$3,'Budget 23-24'!A9)))&amp;", "&amp;(ISNUMBER(SEARCH('Backend Coding'!$D$4,'Budget 23-24'!A9)))&amp;", "&amp;(ISNUMBER(SEARCH('Backend Coding'!$D$5,'Budget 23-24'!A9)))&amp;", "&amp;(ISNUMBER(SEARCH('Backend Coding'!$D$6,'Budget 23-24'!A9)))&amp;", "&amp;(ISNUMBER(SEARCH('Backend Coding'!$D$7,'Budget 23-24'!A9)))&amp;", "&amp;(ISNUMBER(SEARCH('Backend Coding'!$D$8,'Budget 23-24'!A9)))&amp;", "&amp;(ISNUMBER(SEARCH('Backend Coding'!$D$9,'Budget 23-24'!A9)))&amp;", "&amp;(ISNUMBER(SEARCH('Backend Coding'!$D$10,'Budget 23-24'!A9)))&amp;", "&amp;(ISNUMBER(SEARCH('Backend Coding'!$D$11,'Budget 23-24'!A9)))&amp;", "&amp;(ISNUMBER(SEARCH('Backend Coding'!$D$12,'Budget 23-24'!A9)))&amp;", "&amp;(ISNUMBER(SEARCH('Backend Coding'!$D$13,'Budget 23-24'!A9)))&amp;", "&amp;(ISNUMBER(SEARCH('Backend Coding'!$D$14,'Budget 23-24'!A9)))&amp;", "&amp;(ISNUMBER(SEARCH('Backend Coding'!$D$15,'Budget 23-24'!A9)))&amp;", "&amp;(ISNUMBER(SEARCH('Backend Coding'!$D$16,'Budget 23-24'!A9)))&amp;", "&amp;(ISNUMBER(SEARCH('Backend Coding'!$D$17,'Budget 23-24'!A9)))&amp;", "&amp;(ISNUMBER(SEARCH('Backend Coding'!$D$18,'Budget 23-24'!A9)))&amp;", "&amp;(ISNUMBER(SEARCH('Backend Coding'!$D$19,'Budget 23-24'!A9)))&amp;", "&amp;(ISNUMBER(SEARCH('Backend Coding'!$D$20,'Budget 23-24'!A9)))&amp;", "&amp;(ISNUMBER(SEARCH('Backend Coding'!$D$21,'Budget 23-24'!A9)))&amp;", "&amp;(ISNUMBER(SEARCH('Backend Coding'!$D$22,'Budget 23-24'!A9)))&amp;", "&amp;(ISNUMBER(SEARCH('Backend Coding'!$D$23,'Budget 23-24'!A9)))&amp;", "&amp;(ISNUMBER(SEARCH('Backend Coding'!$D$24,'Budget 23-24'!A9)))&amp;", "&amp;(ISNUMBER(SEARCH('Backend Coding'!$D$25,'Budget 23-24'!A9)))&amp;", "&amp;(ISNUMBER(SEARCH('Backend Coding'!$D$26,'Budget 23-24'!A9)))</f>
        <v>FALSE, FALSE, FALSE, FALSE, FALSE, FALSE, FALSE, FALSE, FALSE, FALSE, FALSE, FALSE, FALSE, FALSE, FALSE, FALSE, FALSE, FALSE, FALSE, FALSE, FALSE, FALSE, FALSE, FALSE, FALSE</v>
      </c>
      <c r="S9" s="61" t="str">
        <f>(ISNUMBER(SEARCH('Backend Coding'!$F$2,'Budget 23-24'!A9)))&amp;", "&amp;(ISNUMBER(SEARCH('Backend Coding'!$F$3,'Budget 23-24'!A9)))&amp;", "&amp;(ISNUMBER(SEARCH('Backend Coding'!$F$4,'Budget 23-24'!A9)))&amp;", "&amp;(ISNUMBER(SEARCH('Backend Coding'!$F$5,'Budget 23-24'!A9)))&amp;", "&amp;(ISNUMBER(SEARCH('Backend Coding'!$F$6,'Budget 23-24'!A9)))&amp;", "&amp;(ISNUMBER(SEARCH('Backend Coding'!$F$7,'Budget 23-24'!A9)))&amp;", "&amp;(ISNUMBER(SEARCH('Backend Coding'!$F$8,'Budget 23-24'!A9)))&amp;", "&amp;(ISNUMBER(SEARCH('Backend Coding'!$F$9,'Budget 23-24'!A9)))&amp;", "&amp;(ISNUMBER(SEARCH('Backend Coding'!$F$10,'Budget 23-24'!A9)))&amp;", "&amp;(ISNUMBER(SEARCH('Backend Coding'!$F$11,'Budget 23-24'!A9)))&amp;", "&amp;(ISNUMBER(SEARCH('Backend Coding'!$F$12,'Budget 23-24'!A9)))&amp;", "&amp;(ISNUMBER(SEARCH('Backend Coding'!$F$13,'Budget 23-24'!A9)))&amp;", "&amp;(ISNUMBER(SEARCH('Backend Coding'!$F$14,'Budget 23-24'!A9)))&amp;", "&amp;(ISNUMBER(SEARCH('Backend Coding'!$F$15,'Budget 23-24'!A9)))&amp;", "&amp;(ISNUMBER(SEARCH('Backend Coding'!$F$16,'Budget 23-24'!A9)))&amp;", "&amp;(ISNUMBER(SEARCH('Backend Coding'!$F$17,'Budget 23-24'!A9)))&amp;", "&amp;(ISNUMBER(SEARCH('Backend Coding'!$F$18,'Budget 23-24'!A9)))&amp;", "&amp;(ISNUMBER(SEARCH('Backend Coding'!$F$19,'Budget 23-24'!A9)))&amp;", "&amp;(ISNUMBER(SEARCH('Backend Coding'!$F$20,'Budget 23-24'!A9)))&amp;", "&amp;(ISNUMBER(SEARCH('Backend Coding'!$F$21,'Budget 23-24'!A9)))&amp;", "&amp;(ISNUMBER(SEARCH('Backend Coding'!$F$22,'Budget 23-24'!A9)))&amp;", "&amp;(ISNUMBER(SEARCH('Backend Coding'!$F$23,'Budget 23-24'!A9)))&amp;", "&amp;(ISNUMBER(SEARCH('Backend Coding'!$F$24,'Budget 23-24'!A9)))&amp;", "&amp;(ISNUMBER(SEARCH('Backend Coding'!$F$25,'Budget 23-24'!A9)))&amp;", "&amp;(ISNUMBER(SEARCH('Backend Coding'!$F$26,'Budget 23-24'!A9)))</f>
        <v>FALSE, FALSE, FALSE, FALSE, FALSE, FALSE, TRUE, FALSE, FALSE, FALSE, FALSE, FALSE, FALSE, FALSE, FALSE, FALSE, FALSE, FALSE, FALSE, FALSE, FALSE, FALSE, FALSE, FALSE, FALSE</v>
      </c>
      <c r="T9" s="61" t="str">
        <f>(ISNUMBER(SEARCH('Backend Coding'!$H$2,'Budget 23-24'!A9)))&amp;", "&amp;(ISNUMBER(SEARCH('Backend Coding'!$H$3,'Budget 23-24'!A9)))&amp;", "&amp;(ISNUMBER(SEARCH('Backend Coding'!$H$4,'Budget 23-24'!A9)))&amp;", "&amp;(ISNUMBER(SEARCH('Backend Coding'!$H$5,'Budget 23-24'!A9)))&amp;", "&amp;(ISNUMBER(SEARCH('Backend Coding'!$H$6,'Budget 23-24'!A9)))&amp;", "&amp;(ISNUMBER(SEARCH('Backend Coding'!$H$7,'Budget 23-24'!A9)))&amp;", "&amp;(ISNUMBER(SEARCH('Backend Coding'!$H$8,'Budget 23-24'!A9)))&amp;", "&amp;(ISNUMBER(SEARCH('Backend Coding'!$H$9,'Budget 23-24'!A9)))&amp;", "&amp;(ISNUMBER(SEARCH('Backend Coding'!$H$10,'Budget 23-24'!A9)))&amp;", "&amp;(ISNUMBER(SEARCH('Backend Coding'!$H$11,'Budget 23-24'!A9)))&amp;", "&amp;(ISNUMBER(SEARCH('Backend Coding'!$H$12,'Budget 23-24'!A9)))&amp;", "&amp;(ISNUMBER(SEARCH('Backend Coding'!$H$13,'Budget 23-24'!A9)))&amp;", "&amp;(ISNUMBER(SEARCH('Backend Coding'!$H$14,'Budget 23-24'!A9)))&amp;", "&amp;(ISNUMBER(SEARCH('Backend Coding'!$H$15,'Budget 23-24'!A9)))&amp;", "&amp;(ISNUMBER(SEARCH('Backend Coding'!$H$16,'Budget 23-24'!A9)))&amp;", "&amp;(ISNUMBER(SEARCH('Backend Coding'!$H$17,'Budget 23-24'!A9)))&amp;", "&amp;(ISNUMBER(SEARCH('Backend Coding'!$H$18,'Budget 23-24'!A9)))&amp;", "&amp;(ISNUMBER(SEARCH('Backend Coding'!$H$19,'Budget 23-24'!A9)))&amp;", "&amp;(ISNUMBER(SEARCH('Backend Coding'!$H$20,'Budget 23-24'!A9)))&amp;", "&amp;(ISNUMBER(SEARCH('Backend Coding'!$H$21,'Budget 23-24'!A9)))&amp;", "&amp;(ISNUMBER(SEARCH('Backend Coding'!$H$22,'Budget 23-24'!A9)))&amp;", "&amp;(ISNUMBER(SEARCH('Backend Coding'!$H$23,'Budget 23-24'!A9)))&amp;", "&amp;(ISNUMBER(SEARCH('Backend Coding'!$H$24,'Budget 23-24'!A9)))&amp;", "&amp;(ISNUMBER(SEARCH('Backend Coding'!$H$25,'Budget 23-24'!A9)))&amp;", "&amp;(ISNUMBER(SEARCH('Backend Coding'!$H$26,'Budget 23-24'!A9)))</f>
        <v>FALSE, FALSE, FALSE, FALSE, FALSE, FALSE, FALSE, FALSE, FALSE, FALSE, FALSE, FALSE, FALSE, FALSE, FALSE, FALSE, FALSE, FALSE, FALSE, FALSE, FALSE, FALSE, FALSE, FALSE, FALSE</v>
      </c>
      <c r="U9" s="3" t="str">
        <f>(ISNUMBER(SEARCH('Backend Coding'!$J$2,'Budget 23-24'!A9)))&amp;", "&amp;(ISNUMBER(SEARCH('Backend Coding'!$J$3,'Budget 23-24'!A9)))&amp;", "&amp;(ISNUMBER(SEARCH('Backend Coding'!$J$4,'Budget 23-24'!A9)))&amp;", "&amp;(ISNUMBER(SEARCH('Backend Coding'!$J$5,'Budget 23-24'!A9)))&amp;", "&amp;(ISNUMBER(SEARCH('Backend Coding'!$J$6,'Budget 23-24'!A9)))&amp;", "&amp;(ISNUMBER(SEARCH('Backend Coding'!$J$7,'Budget 23-24'!A9)))&amp;", "&amp;(ISNUMBER(SEARCH('Backend Coding'!$J$8,'Budget 23-24'!A9)))&amp;", "&amp;(ISNUMBER(SEARCH('Backend Coding'!$J$9,'Budget 23-24'!A9)))&amp;", "&amp;(ISNUMBER(SEARCH('Backend Coding'!$J$10,'Budget 23-24'!A9)))&amp;", "&amp;(ISNUMBER(SEARCH('Backend Coding'!$J$11,'Budget 23-24'!A9)))&amp;", "&amp;(ISNUMBER(SEARCH('Backend Coding'!$J$12,'Budget 23-24'!A9)))&amp;", "&amp;(ISNUMBER(SEARCH('Backend Coding'!$J$13,'Budget 23-24'!A9)))&amp;", "&amp;(ISNUMBER(SEARCH('Backend Coding'!$J$14,'Budget 23-24'!A9)))&amp;", "&amp;(ISNUMBER(SEARCH('Backend Coding'!$J$15,'Budget 23-24'!A9)))&amp;", "&amp;(ISNUMBER(SEARCH('Backend Coding'!$J$16,'Budget 23-24'!A9)))&amp;", "&amp;(ISNUMBER(SEARCH('Backend Coding'!$J$17,'Budget 23-24'!A9)))&amp;", "&amp;(ISNUMBER(SEARCH('Backend Coding'!$J$18,'Budget 23-24'!A9)))&amp;", "&amp;(ISNUMBER(SEARCH('Backend Coding'!$J$19,'Budget 23-24'!A9)))&amp;", "&amp;(ISNUMBER(SEARCH('Backend Coding'!$J$20,'Budget 23-24'!A9)))&amp;", "&amp;(ISNUMBER(SEARCH('Backend Coding'!$J$21,'Budget 23-24'!A9)))&amp;", "&amp;(ISNUMBER(SEARCH('Backend Coding'!$J$22,'Budget 23-24'!A9)))&amp;", "&amp;(ISNUMBER(SEARCH('Backend Coding'!$J$23,'Budget 23-24'!A9)))&amp;", "&amp;(ISNUMBER(SEARCH('Backend Coding'!$J$24,'Budget 23-24'!A9)))&amp;", "&amp;(ISNUMBER(SEARCH('Backend Coding'!$J$25,'Budget 23-24'!A9)))&amp;", "&amp;(ISNUMBER(SEARCH('Backend Coding'!$J$26,'Budget 23-24'!A9)))</f>
        <v>FALSE, FALSE, FALSE, FALSE, FALSE, FALSE, FALSE, FALSE, FALSE, FALSE, FALSE, FALSE, FALSE, FALSE, FALSE, FALSE, FALSE, FALSE, FALSE, FALSE, FALSE, FALSE, FALSE, FALSE, FALSE</v>
      </c>
    </row>
    <row r="10" spans="1:25" ht="35.25" customHeight="1">
      <c r="A10" s="57" t="s">
        <v>68</v>
      </c>
      <c r="B10" s="68" t="s">
        <v>130</v>
      </c>
      <c r="C10" s="57"/>
      <c r="D10" s="57"/>
      <c r="E10" s="57" t="s">
        <v>129</v>
      </c>
      <c r="F10" s="57"/>
      <c r="G10" s="57"/>
      <c r="H10" s="57"/>
      <c r="I10" s="57" t="s">
        <v>124</v>
      </c>
      <c r="J10" s="57" t="s">
        <v>127</v>
      </c>
      <c r="K10" s="63"/>
      <c r="L10" s="64"/>
      <c r="M10" s="64"/>
      <c r="N10" s="58"/>
      <c r="O10" s="48">
        <v>35050</v>
      </c>
      <c r="P10" s="54">
        <f t="shared" si="0"/>
        <v>35050</v>
      </c>
      <c r="Q10" s="61"/>
      <c r="R10" s="61"/>
      <c r="S10" s="61"/>
      <c r="T10" s="61"/>
    </row>
    <row r="11" spans="1:25" ht="84.75" customHeight="1">
      <c r="A11" s="57" t="s">
        <v>36</v>
      </c>
      <c r="B11" s="65" t="s">
        <v>131</v>
      </c>
      <c r="C11" s="57"/>
      <c r="D11" s="57">
        <v>0.75</v>
      </c>
      <c r="E11" s="57" t="s">
        <v>123</v>
      </c>
      <c r="F11" s="57"/>
      <c r="G11" s="57"/>
      <c r="H11" s="57"/>
      <c r="I11" s="57" t="s">
        <v>132</v>
      </c>
      <c r="J11" s="57">
        <v>113</v>
      </c>
      <c r="K11" s="63"/>
      <c r="L11" s="64"/>
      <c r="M11" s="64"/>
      <c r="N11" s="58"/>
      <c r="O11" s="48">
        <v>95229</v>
      </c>
      <c r="P11" s="54">
        <f t="shared" si="0"/>
        <v>95229</v>
      </c>
      <c r="Q11" s="61" t="str">
        <f>(ISNUMBER(SEARCH('Backend Coding'!$B$2,'Budget 23-24'!A11)))&amp;", "&amp;(ISNUMBER(SEARCH('Backend Coding'!$B$3,'Budget 23-24'!A11)))&amp;", "&amp;(ISNUMBER(SEARCH('Backend Coding'!$B$4,'Budget 23-24'!A11)))&amp;", "&amp;(ISNUMBER(SEARCH('Backend Coding'!$B$5,'Budget 23-24'!A11)))&amp;", "&amp;(ISNUMBER(SEARCH('Backend Coding'!$B$6,'Budget 23-24'!A11)))&amp;", "&amp;(ISNUMBER(SEARCH('Backend Coding'!$B$7,'Budget 23-24'!A11)))&amp;", "&amp;(ISNUMBER(SEARCH('Backend Coding'!$B$8,'Budget 23-24'!A11)))&amp;", "&amp;(ISNUMBER(SEARCH('Backend Coding'!$B$9,'Budget 23-24'!A11)))&amp;", "&amp;(ISNUMBER(SEARCH('Backend Coding'!$B$10,'Budget 23-24'!A11)))&amp;", "&amp;(ISNUMBER(SEARCH('Backend Coding'!$B$11,'Budget 23-24'!A11)))&amp;", "&amp;(ISNUMBER(SEARCH('Backend Coding'!$B$12,'Budget 23-24'!A11)))&amp;", "&amp;(ISNUMBER(SEARCH('Backend Coding'!$B$13,'Budget 23-24'!A11)))&amp;", "&amp;(ISNUMBER(SEARCH('Backend Coding'!$B$14,'Budget 23-24'!A11)))&amp;", "&amp;(ISNUMBER(SEARCH('Backend Coding'!$B$15,'Budget 23-24'!A11)))&amp;", "&amp;(ISNUMBER(SEARCH('Backend Coding'!$B$16,'Budget 23-24'!A11)))&amp;", "&amp;(ISNUMBER(SEARCH('Backend Coding'!$B$17,'Budget 23-24'!A11)))&amp;", "&amp;(ISNUMBER(SEARCH('Backend Coding'!$B$18,'Budget 23-24'!A11)))&amp;", "&amp;(ISNUMBER(SEARCH('Backend Coding'!$B$19,'Budget 23-24'!A11)))&amp;", "&amp;(ISNUMBER(SEARCH('Backend Coding'!$B$20,'Budget 23-24'!A11)))&amp;", "&amp;(ISNUMBER(SEARCH('Backend Coding'!$B$21,'Budget 23-24'!A11)))&amp;", "&amp;(ISNUMBER(SEARCH('Backend Coding'!$B$22,'Budget 23-24'!A11)))&amp;", "&amp;(ISNUMBER(SEARCH('Backend Coding'!$B$23,'Budget 23-24'!A11)))&amp;", "&amp;(ISNUMBER(SEARCH('Backend Coding'!$B$24,'Budget 23-24'!A11)))&amp;", "&amp;(ISNUMBER(SEARCH('Backend Coding'!$B$25,'Budget 23-24'!A11)))&amp;", "&amp;(ISNUMBER(SEARCH('Backend Coding'!$B$26,'Budget 23-24'!A11)))</f>
        <v>FALSE, FALSE, FALSE, FALSE, TRUE, FALSE, FALSE, FALSE, FALSE, FALSE, FALSE, FALSE, FALSE, FALSE, FALSE, FALSE, FALSE, FALSE, FALSE, FALSE, FALSE, FALSE, FALSE, FALSE, FALSE</v>
      </c>
      <c r="R11" s="61" t="str">
        <f>(ISNUMBER(SEARCH('Backend Coding'!$D$2,'Budget 23-24'!A11)))&amp;", "&amp;(ISNUMBER(SEARCH('Backend Coding'!$D$3,'Budget 23-24'!A11)))&amp;", "&amp;(ISNUMBER(SEARCH('Backend Coding'!$D$4,'Budget 23-24'!A11)))&amp;", "&amp;(ISNUMBER(SEARCH('Backend Coding'!$D$5,'Budget 23-24'!A11)))&amp;", "&amp;(ISNUMBER(SEARCH('Backend Coding'!$D$6,'Budget 23-24'!A11)))&amp;", "&amp;(ISNUMBER(SEARCH('Backend Coding'!$D$7,'Budget 23-24'!A11)))&amp;", "&amp;(ISNUMBER(SEARCH('Backend Coding'!$D$8,'Budget 23-24'!A11)))&amp;", "&amp;(ISNUMBER(SEARCH('Backend Coding'!$D$9,'Budget 23-24'!A11)))&amp;", "&amp;(ISNUMBER(SEARCH('Backend Coding'!$D$10,'Budget 23-24'!A11)))&amp;", "&amp;(ISNUMBER(SEARCH('Backend Coding'!$D$11,'Budget 23-24'!A11)))&amp;", "&amp;(ISNUMBER(SEARCH('Backend Coding'!$D$12,'Budget 23-24'!A11)))&amp;", "&amp;(ISNUMBER(SEARCH('Backend Coding'!$D$13,'Budget 23-24'!A11)))&amp;", "&amp;(ISNUMBER(SEARCH('Backend Coding'!$D$14,'Budget 23-24'!A11)))&amp;", "&amp;(ISNUMBER(SEARCH('Backend Coding'!$D$15,'Budget 23-24'!A11)))&amp;", "&amp;(ISNUMBER(SEARCH('Backend Coding'!$D$16,'Budget 23-24'!A11)))&amp;", "&amp;(ISNUMBER(SEARCH('Backend Coding'!$D$17,'Budget 23-24'!A11)))&amp;", "&amp;(ISNUMBER(SEARCH('Backend Coding'!$D$18,'Budget 23-24'!A11)))&amp;", "&amp;(ISNUMBER(SEARCH('Backend Coding'!$D$19,'Budget 23-24'!A11)))&amp;", "&amp;(ISNUMBER(SEARCH('Backend Coding'!$D$20,'Budget 23-24'!A11)))&amp;", "&amp;(ISNUMBER(SEARCH('Backend Coding'!$D$21,'Budget 23-24'!A11)))&amp;", "&amp;(ISNUMBER(SEARCH('Backend Coding'!$D$22,'Budget 23-24'!A11)))&amp;", "&amp;(ISNUMBER(SEARCH('Backend Coding'!$D$23,'Budget 23-24'!A11)))&amp;", "&amp;(ISNUMBER(SEARCH('Backend Coding'!$D$24,'Budget 23-24'!A11)))&amp;", "&amp;(ISNUMBER(SEARCH('Backend Coding'!$D$25,'Budget 23-24'!A11)))&amp;", "&amp;(ISNUMBER(SEARCH('Backend Coding'!$D$26,'Budget 23-24'!A11)))</f>
        <v>FALSE, FALSE, FALSE, FALSE, FALSE, FALSE, FALSE, FALSE, FALSE, FALSE, FALSE, FALSE, FALSE, FALSE, FALSE, FALSE, FALSE, FALSE, FALSE, FALSE, FALSE, FALSE, FALSE, FALSE, FALSE</v>
      </c>
      <c r="S11" s="61" t="str">
        <f>(ISNUMBER(SEARCH('Backend Coding'!$F$2,'Budget 23-24'!A11)))&amp;", "&amp;(ISNUMBER(SEARCH('Backend Coding'!$F$3,'Budget 23-24'!A11)))&amp;", "&amp;(ISNUMBER(SEARCH('Backend Coding'!$F$4,'Budget 23-24'!A11)))&amp;", "&amp;(ISNUMBER(SEARCH('Backend Coding'!$F$5,'Budget 23-24'!A11)))&amp;", "&amp;(ISNUMBER(SEARCH('Backend Coding'!$F$6,'Budget 23-24'!A11)))&amp;", "&amp;(ISNUMBER(SEARCH('Backend Coding'!$F$7,'Budget 23-24'!A11)))&amp;", "&amp;(ISNUMBER(SEARCH('Backend Coding'!$F$8,'Budget 23-24'!A11)))&amp;", "&amp;(ISNUMBER(SEARCH('Backend Coding'!$F$9,'Budget 23-24'!A11)))&amp;", "&amp;(ISNUMBER(SEARCH('Backend Coding'!$F$10,'Budget 23-24'!A11)))&amp;", "&amp;(ISNUMBER(SEARCH('Backend Coding'!$F$11,'Budget 23-24'!A11)))&amp;", "&amp;(ISNUMBER(SEARCH('Backend Coding'!$F$12,'Budget 23-24'!A11)))&amp;", "&amp;(ISNUMBER(SEARCH('Backend Coding'!$F$13,'Budget 23-24'!A11)))&amp;", "&amp;(ISNUMBER(SEARCH('Backend Coding'!$F$14,'Budget 23-24'!A11)))&amp;", "&amp;(ISNUMBER(SEARCH('Backend Coding'!$F$15,'Budget 23-24'!A11)))&amp;", "&amp;(ISNUMBER(SEARCH('Backend Coding'!$F$16,'Budget 23-24'!A11)))&amp;", "&amp;(ISNUMBER(SEARCH('Backend Coding'!$F$17,'Budget 23-24'!A11)))&amp;", "&amp;(ISNUMBER(SEARCH('Backend Coding'!$F$18,'Budget 23-24'!A11)))&amp;", "&amp;(ISNUMBER(SEARCH('Backend Coding'!$F$19,'Budget 23-24'!A11)))&amp;", "&amp;(ISNUMBER(SEARCH('Backend Coding'!$F$20,'Budget 23-24'!A11)))&amp;", "&amp;(ISNUMBER(SEARCH('Backend Coding'!$F$21,'Budget 23-24'!A11)))&amp;", "&amp;(ISNUMBER(SEARCH('Backend Coding'!$F$22,'Budget 23-24'!A11)))&amp;", "&amp;(ISNUMBER(SEARCH('Backend Coding'!$F$23,'Budget 23-24'!A11)))&amp;", "&amp;(ISNUMBER(SEARCH('Backend Coding'!$F$24,'Budget 23-24'!A11)))&amp;", "&amp;(ISNUMBER(SEARCH('Backend Coding'!$F$25,'Budget 23-24'!A11)))&amp;", "&amp;(ISNUMBER(SEARCH('Backend Coding'!$F$26,'Budget 23-24'!A11)))</f>
        <v>FALSE, FALSE, FALSE, FALSE, FALSE, FALSE, FALSE, FALSE, FALSE, FALSE, FALSE, FALSE, FALSE, FALSE, FALSE, FALSE, FALSE, FALSE, FALSE, FALSE, FALSE, FALSE, FALSE, FALSE, FALSE</v>
      </c>
      <c r="T11" s="61" t="str">
        <f>(ISNUMBER(SEARCH('Backend Coding'!$H$2,'Budget 23-24'!A11)))&amp;", "&amp;(ISNUMBER(SEARCH('Backend Coding'!$H$3,'Budget 23-24'!A11)))&amp;", "&amp;(ISNUMBER(SEARCH('Backend Coding'!$H$4,'Budget 23-24'!A11)))&amp;", "&amp;(ISNUMBER(SEARCH('Backend Coding'!$H$5,'Budget 23-24'!A11)))&amp;", "&amp;(ISNUMBER(SEARCH('Backend Coding'!$H$6,'Budget 23-24'!A11)))&amp;", "&amp;(ISNUMBER(SEARCH('Backend Coding'!$H$7,'Budget 23-24'!A11)))&amp;", "&amp;(ISNUMBER(SEARCH('Backend Coding'!$H$8,'Budget 23-24'!A11)))&amp;", "&amp;(ISNUMBER(SEARCH('Backend Coding'!$H$9,'Budget 23-24'!A11)))&amp;", "&amp;(ISNUMBER(SEARCH('Backend Coding'!$H$10,'Budget 23-24'!A11)))&amp;", "&amp;(ISNUMBER(SEARCH('Backend Coding'!$H$11,'Budget 23-24'!A11)))&amp;", "&amp;(ISNUMBER(SEARCH('Backend Coding'!$H$12,'Budget 23-24'!A11)))&amp;", "&amp;(ISNUMBER(SEARCH('Backend Coding'!$H$13,'Budget 23-24'!A11)))&amp;", "&amp;(ISNUMBER(SEARCH('Backend Coding'!$H$14,'Budget 23-24'!A11)))&amp;", "&amp;(ISNUMBER(SEARCH('Backend Coding'!$H$15,'Budget 23-24'!A11)))&amp;", "&amp;(ISNUMBER(SEARCH('Backend Coding'!$H$16,'Budget 23-24'!A11)))&amp;", "&amp;(ISNUMBER(SEARCH('Backend Coding'!$H$17,'Budget 23-24'!A11)))&amp;", "&amp;(ISNUMBER(SEARCH('Backend Coding'!$H$18,'Budget 23-24'!A11)))&amp;", "&amp;(ISNUMBER(SEARCH('Backend Coding'!$H$19,'Budget 23-24'!A11)))&amp;", "&amp;(ISNUMBER(SEARCH('Backend Coding'!$H$20,'Budget 23-24'!A11)))&amp;", "&amp;(ISNUMBER(SEARCH('Backend Coding'!$H$21,'Budget 23-24'!A11)))&amp;", "&amp;(ISNUMBER(SEARCH('Backend Coding'!$H$22,'Budget 23-24'!A11)))&amp;", "&amp;(ISNUMBER(SEARCH('Backend Coding'!$H$23,'Budget 23-24'!A11)))&amp;", "&amp;(ISNUMBER(SEARCH('Backend Coding'!$H$24,'Budget 23-24'!A11)))&amp;", "&amp;(ISNUMBER(SEARCH('Backend Coding'!$H$25,'Budget 23-24'!A11)))&amp;", "&amp;(ISNUMBER(SEARCH('Backend Coding'!$H$26,'Budget 23-24'!A11)))</f>
        <v>FALSE, FALSE, FALSE, FALSE, FALSE, FALSE, FALSE, FALSE, FALSE, FALSE, FALSE, FALSE, FALSE, FALSE, FALSE, FALSE, FALSE, FALSE, FALSE, FALSE, FALSE, FALSE, FALSE, FALSE, FALSE</v>
      </c>
      <c r="U11" s="3" t="str">
        <f>(ISNUMBER(SEARCH('Backend Coding'!$J$2,'Budget 23-24'!A11)))&amp;", "&amp;(ISNUMBER(SEARCH('Backend Coding'!$J$3,'Budget 23-24'!A11)))&amp;", "&amp;(ISNUMBER(SEARCH('Backend Coding'!$J$4,'Budget 23-24'!A11)))&amp;", "&amp;(ISNUMBER(SEARCH('Backend Coding'!$J$5,'Budget 23-24'!A11)))&amp;", "&amp;(ISNUMBER(SEARCH('Backend Coding'!$J$6,'Budget 23-24'!A11)))&amp;", "&amp;(ISNUMBER(SEARCH('Backend Coding'!$J$7,'Budget 23-24'!A11)))&amp;", "&amp;(ISNUMBER(SEARCH('Backend Coding'!$J$8,'Budget 23-24'!A11)))&amp;", "&amp;(ISNUMBER(SEARCH('Backend Coding'!$J$9,'Budget 23-24'!A11)))&amp;", "&amp;(ISNUMBER(SEARCH('Backend Coding'!$J$10,'Budget 23-24'!A11)))&amp;", "&amp;(ISNUMBER(SEARCH('Backend Coding'!$J$11,'Budget 23-24'!A11)))&amp;", "&amp;(ISNUMBER(SEARCH('Backend Coding'!$J$12,'Budget 23-24'!A11)))&amp;", "&amp;(ISNUMBER(SEARCH('Backend Coding'!$J$13,'Budget 23-24'!A11)))&amp;", "&amp;(ISNUMBER(SEARCH('Backend Coding'!$J$14,'Budget 23-24'!A11)))&amp;", "&amp;(ISNUMBER(SEARCH('Backend Coding'!$J$15,'Budget 23-24'!A11)))&amp;", "&amp;(ISNUMBER(SEARCH('Backend Coding'!$J$16,'Budget 23-24'!A11)))&amp;", "&amp;(ISNUMBER(SEARCH('Backend Coding'!$J$17,'Budget 23-24'!A11)))&amp;", "&amp;(ISNUMBER(SEARCH('Backend Coding'!$J$18,'Budget 23-24'!A11)))&amp;", "&amp;(ISNUMBER(SEARCH('Backend Coding'!$J$19,'Budget 23-24'!A11)))&amp;", "&amp;(ISNUMBER(SEARCH('Backend Coding'!$J$20,'Budget 23-24'!A11)))&amp;", "&amp;(ISNUMBER(SEARCH('Backend Coding'!$J$21,'Budget 23-24'!A11)))&amp;", "&amp;(ISNUMBER(SEARCH('Backend Coding'!$J$22,'Budget 23-24'!A11)))&amp;", "&amp;(ISNUMBER(SEARCH('Backend Coding'!$J$23,'Budget 23-24'!A11)))&amp;", "&amp;(ISNUMBER(SEARCH('Backend Coding'!$J$24,'Budget 23-24'!A11)))&amp;", "&amp;(ISNUMBER(SEARCH('Backend Coding'!$J$25,'Budget 23-24'!A11)))&amp;", "&amp;(ISNUMBER(SEARCH('Backend Coding'!$J$26,'Budget 23-24'!A11)))</f>
        <v>FALSE, FALSE, FALSE, FALSE, FALSE, FALSE, FALSE, FALSE, FALSE, FALSE, FALSE, FALSE, FALSE, FALSE, FALSE, FALSE, FALSE, FALSE, FALSE, FALSE, FALSE, FALSE, FALSE, FALSE, FALSE</v>
      </c>
    </row>
    <row r="12" spans="1:25" ht="33" customHeight="1">
      <c r="A12" s="57" t="s">
        <v>36</v>
      </c>
      <c r="B12" s="66" t="s">
        <v>133</v>
      </c>
      <c r="C12" s="57"/>
      <c r="D12" s="57"/>
      <c r="E12" s="57" t="s">
        <v>123</v>
      </c>
      <c r="F12" s="57"/>
      <c r="G12" s="57"/>
      <c r="H12" s="57"/>
      <c r="I12" s="57" t="s">
        <v>132</v>
      </c>
      <c r="J12" s="57" t="s">
        <v>127</v>
      </c>
      <c r="K12" s="63"/>
      <c r="L12" s="64"/>
      <c r="M12" s="64"/>
      <c r="N12" s="58"/>
      <c r="O12" s="48">
        <v>45500</v>
      </c>
      <c r="P12" s="54">
        <f t="shared" si="0"/>
        <v>45500</v>
      </c>
      <c r="Q12" s="61"/>
      <c r="R12" s="61"/>
      <c r="S12" s="61"/>
      <c r="T12" s="61"/>
    </row>
    <row r="13" spans="1:25" ht="66" customHeight="1">
      <c r="A13" s="57" t="s">
        <v>48</v>
      </c>
      <c r="B13" s="66" t="s">
        <v>134</v>
      </c>
      <c r="C13" s="57"/>
      <c r="D13" s="57">
        <v>0.25</v>
      </c>
      <c r="E13" s="57" t="s">
        <v>123</v>
      </c>
      <c r="F13" s="57"/>
      <c r="G13" s="57"/>
      <c r="H13" s="57"/>
      <c r="I13" s="57" t="s">
        <v>132</v>
      </c>
      <c r="J13" s="57">
        <v>113</v>
      </c>
      <c r="K13" s="58"/>
      <c r="L13" s="64"/>
      <c r="M13" s="64"/>
      <c r="N13" s="58"/>
      <c r="O13" s="48">
        <v>31743</v>
      </c>
      <c r="P13" s="54">
        <f t="shared" si="0"/>
        <v>31743</v>
      </c>
      <c r="Q13" s="61"/>
      <c r="R13" s="61"/>
      <c r="S13" s="61"/>
      <c r="T13" s="61"/>
    </row>
    <row r="14" spans="1:25" ht="29.25" customHeight="1">
      <c r="A14" s="57" t="s">
        <v>48</v>
      </c>
      <c r="B14" s="66" t="s">
        <v>135</v>
      </c>
      <c r="C14" s="57"/>
      <c r="D14" s="57"/>
      <c r="E14" s="57" t="s">
        <v>123</v>
      </c>
      <c r="F14" s="57"/>
      <c r="G14" s="57"/>
      <c r="H14" s="57"/>
      <c r="I14" s="57" t="s">
        <v>132</v>
      </c>
      <c r="J14" s="57" t="s">
        <v>127</v>
      </c>
      <c r="K14" s="58"/>
      <c r="L14" s="64"/>
      <c r="M14" s="64"/>
      <c r="N14" s="69"/>
      <c r="O14" s="48">
        <v>15167</v>
      </c>
      <c r="P14" s="54">
        <f t="shared" si="0"/>
        <v>15167</v>
      </c>
      <c r="Q14" s="61"/>
      <c r="R14" s="61"/>
      <c r="S14" s="61"/>
      <c r="T14" s="61"/>
    </row>
    <row r="15" spans="1:25" ht="37.5" customHeight="1">
      <c r="A15" s="57" t="s">
        <v>42</v>
      </c>
      <c r="B15" s="66" t="s">
        <v>136</v>
      </c>
      <c r="C15" s="57"/>
      <c r="D15" s="57">
        <v>1</v>
      </c>
      <c r="E15" s="57" t="s">
        <v>137</v>
      </c>
      <c r="F15" s="57"/>
      <c r="G15" s="57"/>
      <c r="H15" s="57"/>
      <c r="I15" s="57" t="s">
        <v>138</v>
      </c>
      <c r="J15" s="57">
        <v>111</v>
      </c>
      <c r="K15" s="58"/>
      <c r="L15" s="64"/>
      <c r="M15" s="64"/>
      <c r="N15" s="58"/>
      <c r="O15" s="48">
        <v>42707.01</v>
      </c>
      <c r="P15" s="54">
        <f t="shared" si="0"/>
        <v>42707.01</v>
      </c>
      <c r="Q15" s="61" t="str">
        <f>(ISNUMBER(SEARCH('Backend Coding'!$B$2,'Budget 23-24'!A15)))&amp;", "&amp;(ISNUMBER(SEARCH('Backend Coding'!$B$3,'Budget 23-24'!A15)))&amp;", "&amp;(ISNUMBER(SEARCH('Backend Coding'!$B$4,'Budget 23-24'!A15)))&amp;", "&amp;(ISNUMBER(SEARCH('Backend Coding'!$B$5,'Budget 23-24'!A15)))&amp;", "&amp;(ISNUMBER(SEARCH('Backend Coding'!$B$6,'Budget 23-24'!A15)))&amp;", "&amp;(ISNUMBER(SEARCH('Backend Coding'!$B$7,'Budget 23-24'!A15)))&amp;", "&amp;(ISNUMBER(SEARCH('Backend Coding'!$B$8,'Budget 23-24'!A15)))&amp;", "&amp;(ISNUMBER(SEARCH('Backend Coding'!$B$9,'Budget 23-24'!A15)))&amp;", "&amp;(ISNUMBER(SEARCH('Backend Coding'!$B$10,'Budget 23-24'!A15)))&amp;", "&amp;(ISNUMBER(SEARCH('Backend Coding'!$B$11,'Budget 23-24'!A15)))&amp;", "&amp;(ISNUMBER(SEARCH('Backend Coding'!$B$12,'Budget 23-24'!A15)))&amp;", "&amp;(ISNUMBER(SEARCH('Backend Coding'!$B$13,'Budget 23-24'!A15)))&amp;", "&amp;(ISNUMBER(SEARCH('Backend Coding'!$B$14,'Budget 23-24'!A15)))&amp;", "&amp;(ISNUMBER(SEARCH('Backend Coding'!$B$15,'Budget 23-24'!A15)))&amp;", "&amp;(ISNUMBER(SEARCH('Backend Coding'!$B$16,'Budget 23-24'!A15)))&amp;", "&amp;(ISNUMBER(SEARCH('Backend Coding'!$B$17,'Budget 23-24'!A15)))&amp;", "&amp;(ISNUMBER(SEARCH('Backend Coding'!$B$18,'Budget 23-24'!A15)))&amp;", "&amp;(ISNUMBER(SEARCH('Backend Coding'!$B$19,'Budget 23-24'!A15)))&amp;", "&amp;(ISNUMBER(SEARCH('Backend Coding'!$B$20,'Budget 23-24'!A15)))&amp;", "&amp;(ISNUMBER(SEARCH('Backend Coding'!$B$21,'Budget 23-24'!A15)))&amp;", "&amp;(ISNUMBER(SEARCH('Backend Coding'!$B$22,'Budget 23-24'!A15)))&amp;", "&amp;(ISNUMBER(SEARCH('Backend Coding'!$B$23,'Budget 23-24'!A15)))&amp;", "&amp;(ISNUMBER(SEARCH('Backend Coding'!$B$24,'Budget 23-24'!A15)))&amp;", "&amp;(ISNUMBER(SEARCH('Backend Coding'!$B$25,'Budget 23-24'!A15)))&amp;", "&amp;(ISNUMBER(SEARCH('Backend Coding'!$B$26,'Budget 23-24'!A15)))</f>
        <v>FALSE, FALSE, FALSE, FALSE, FALSE, TRUE, FALSE, FALSE, FALSE, FALSE, FALSE, FALSE, FALSE, FALSE, FALSE, FALSE, FALSE, FALSE, FALSE, FALSE, FALSE, FALSE, FALSE, FALSE, FALSE</v>
      </c>
      <c r="R15" s="61" t="str">
        <f>(ISNUMBER(SEARCH('Backend Coding'!$D$2,'Budget 23-24'!A15)))&amp;", "&amp;(ISNUMBER(SEARCH('Backend Coding'!$D$3,'Budget 23-24'!A15)))&amp;", "&amp;(ISNUMBER(SEARCH('Backend Coding'!$D$4,'Budget 23-24'!A15)))&amp;", "&amp;(ISNUMBER(SEARCH('Backend Coding'!$D$5,'Budget 23-24'!A15)))&amp;", "&amp;(ISNUMBER(SEARCH('Backend Coding'!$D$6,'Budget 23-24'!A15)))&amp;", "&amp;(ISNUMBER(SEARCH('Backend Coding'!$D$7,'Budget 23-24'!A15)))&amp;", "&amp;(ISNUMBER(SEARCH('Backend Coding'!$D$8,'Budget 23-24'!A15)))&amp;", "&amp;(ISNUMBER(SEARCH('Backend Coding'!$D$9,'Budget 23-24'!A15)))&amp;", "&amp;(ISNUMBER(SEARCH('Backend Coding'!$D$10,'Budget 23-24'!A15)))&amp;", "&amp;(ISNUMBER(SEARCH('Backend Coding'!$D$11,'Budget 23-24'!A15)))&amp;", "&amp;(ISNUMBER(SEARCH('Backend Coding'!$D$12,'Budget 23-24'!A15)))&amp;", "&amp;(ISNUMBER(SEARCH('Backend Coding'!$D$13,'Budget 23-24'!A15)))&amp;", "&amp;(ISNUMBER(SEARCH('Backend Coding'!$D$14,'Budget 23-24'!A15)))&amp;", "&amp;(ISNUMBER(SEARCH('Backend Coding'!$D$15,'Budget 23-24'!A15)))&amp;", "&amp;(ISNUMBER(SEARCH('Backend Coding'!$D$16,'Budget 23-24'!A15)))&amp;", "&amp;(ISNUMBER(SEARCH('Backend Coding'!$D$17,'Budget 23-24'!A15)))&amp;", "&amp;(ISNUMBER(SEARCH('Backend Coding'!$D$18,'Budget 23-24'!A15)))&amp;", "&amp;(ISNUMBER(SEARCH('Backend Coding'!$D$19,'Budget 23-24'!A15)))&amp;", "&amp;(ISNUMBER(SEARCH('Backend Coding'!$D$20,'Budget 23-24'!A15)))&amp;", "&amp;(ISNUMBER(SEARCH('Backend Coding'!$D$21,'Budget 23-24'!A15)))&amp;", "&amp;(ISNUMBER(SEARCH('Backend Coding'!$D$22,'Budget 23-24'!A15)))&amp;", "&amp;(ISNUMBER(SEARCH('Backend Coding'!$D$23,'Budget 23-24'!A15)))&amp;", "&amp;(ISNUMBER(SEARCH('Backend Coding'!$D$24,'Budget 23-24'!A15)))&amp;", "&amp;(ISNUMBER(SEARCH('Backend Coding'!$D$25,'Budget 23-24'!A15)))&amp;", "&amp;(ISNUMBER(SEARCH('Backend Coding'!$D$26,'Budget 23-24'!A15)))</f>
        <v>FALSE, FALSE, FALSE, FALSE, FALSE, FALSE, FALSE, FALSE, FALSE, FALSE, FALSE, FALSE, FALSE, FALSE, FALSE, FALSE, FALSE, FALSE, FALSE, FALSE, FALSE, FALSE, FALSE, FALSE, FALSE</v>
      </c>
      <c r="S15" s="61" t="str">
        <f>(ISNUMBER(SEARCH('Backend Coding'!$F$2,'Budget 23-24'!A15)))&amp;", "&amp;(ISNUMBER(SEARCH('Backend Coding'!$F$3,'Budget 23-24'!A15)))&amp;", "&amp;(ISNUMBER(SEARCH('Backend Coding'!$F$4,'Budget 23-24'!A15)))&amp;", "&amp;(ISNUMBER(SEARCH('Backend Coding'!$F$5,'Budget 23-24'!A15)))&amp;", "&amp;(ISNUMBER(SEARCH('Backend Coding'!$F$6,'Budget 23-24'!A15)))&amp;", "&amp;(ISNUMBER(SEARCH('Backend Coding'!$F$7,'Budget 23-24'!A15)))&amp;", "&amp;(ISNUMBER(SEARCH('Backend Coding'!$F$8,'Budget 23-24'!A15)))&amp;", "&amp;(ISNUMBER(SEARCH('Backend Coding'!$F$9,'Budget 23-24'!A15)))&amp;", "&amp;(ISNUMBER(SEARCH('Backend Coding'!$F$10,'Budget 23-24'!A15)))&amp;", "&amp;(ISNUMBER(SEARCH('Backend Coding'!$F$11,'Budget 23-24'!A15)))&amp;", "&amp;(ISNUMBER(SEARCH('Backend Coding'!$F$12,'Budget 23-24'!A15)))&amp;", "&amp;(ISNUMBER(SEARCH('Backend Coding'!$F$13,'Budget 23-24'!A15)))&amp;", "&amp;(ISNUMBER(SEARCH('Backend Coding'!$F$14,'Budget 23-24'!A15)))&amp;", "&amp;(ISNUMBER(SEARCH('Backend Coding'!$F$15,'Budget 23-24'!A15)))&amp;", "&amp;(ISNUMBER(SEARCH('Backend Coding'!$F$16,'Budget 23-24'!A15)))&amp;", "&amp;(ISNUMBER(SEARCH('Backend Coding'!$F$17,'Budget 23-24'!A15)))&amp;", "&amp;(ISNUMBER(SEARCH('Backend Coding'!$F$18,'Budget 23-24'!A15)))&amp;", "&amp;(ISNUMBER(SEARCH('Backend Coding'!$F$19,'Budget 23-24'!A15)))&amp;", "&amp;(ISNUMBER(SEARCH('Backend Coding'!$F$20,'Budget 23-24'!A15)))&amp;", "&amp;(ISNUMBER(SEARCH('Backend Coding'!$F$21,'Budget 23-24'!A15)))&amp;", "&amp;(ISNUMBER(SEARCH('Backend Coding'!$F$22,'Budget 23-24'!A15)))&amp;", "&amp;(ISNUMBER(SEARCH('Backend Coding'!$F$23,'Budget 23-24'!A15)))&amp;", "&amp;(ISNUMBER(SEARCH('Backend Coding'!$F$24,'Budget 23-24'!A15)))&amp;", "&amp;(ISNUMBER(SEARCH('Backend Coding'!$F$25,'Budget 23-24'!A15)))&amp;", "&amp;(ISNUMBER(SEARCH('Backend Coding'!$F$26,'Budget 23-24'!A15)))</f>
        <v>FALSE, FALSE, FALSE, FALSE, FALSE, FALSE, FALSE, FALSE, FALSE, FALSE, FALSE, FALSE, FALSE, FALSE, FALSE, FALSE, FALSE, FALSE, FALSE, FALSE, FALSE, FALSE, FALSE, FALSE, FALSE</v>
      </c>
      <c r="T15" s="61" t="str">
        <f>(ISNUMBER(SEARCH('Backend Coding'!$H$2,'Budget 23-24'!A15)))&amp;", "&amp;(ISNUMBER(SEARCH('Backend Coding'!$H$3,'Budget 23-24'!A15)))&amp;", "&amp;(ISNUMBER(SEARCH('Backend Coding'!$H$4,'Budget 23-24'!A15)))&amp;", "&amp;(ISNUMBER(SEARCH('Backend Coding'!$H$5,'Budget 23-24'!A15)))&amp;", "&amp;(ISNUMBER(SEARCH('Backend Coding'!$H$6,'Budget 23-24'!A15)))&amp;", "&amp;(ISNUMBER(SEARCH('Backend Coding'!$H$7,'Budget 23-24'!A15)))&amp;", "&amp;(ISNUMBER(SEARCH('Backend Coding'!$H$8,'Budget 23-24'!A15)))&amp;", "&amp;(ISNUMBER(SEARCH('Backend Coding'!$H$9,'Budget 23-24'!A15)))&amp;", "&amp;(ISNUMBER(SEARCH('Backend Coding'!$H$10,'Budget 23-24'!A15)))&amp;", "&amp;(ISNUMBER(SEARCH('Backend Coding'!$H$11,'Budget 23-24'!A15)))&amp;", "&amp;(ISNUMBER(SEARCH('Backend Coding'!$H$12,'Budget 23-24'!A15)))&amp;", "&amp;(ISNUMBER(SEARCH('Backend Coding'!$H$13,'Budget 23-24'!A15)))&amp;", "&amp;(ISNUMBER(SEARCH('Backend Coding'!$H$14,'Budget 23-24'!A15)))&amp;", "&amp;(ISNUMBER(SEARCH('Backend Coding'!$H$15,'Budget 23-24'!A15)))&amp;", "&amp;(ISNUMBER(SEARCH('Backend Coding'!$H$16,'Budget 23-24'!A15)))&amp;", "&amp;(ISNUMBER(SEARCH('Backend Coding'!$H$17,'Budget 23-24'!A15)))&amp;", "&amp;(ISNUMBER(SEARCH('Backend Coding'!$H$18,'Budget 23-24'!A15)))&amp;", "&amp;(ISNUMBER(SEARCH('Backend Coding'!$H$19,'Budget 23-24'!A15)))&amp;", "&amp;(ISNUMBER(SEARCH('Backend Coding'!$H$20,'Budget 23-24'!A15)))&amp;", "&amp;(ISNUMBER(SEARCH('Backend Coding'!$H$21,'Budget 23-24'!A15)))&amp;", "&amp;(ISNUMBER(SEARCH('Backend Coding'!$H$22,'Budget 23-24'!A15)))&amp;", "&amp;(ISNUMBER(SEARCH('Backend Coding'!$H$23,'Budget 23-24'!A15)))&amp;", "&amp;(ISNUMBER(SEARCH('Backend Coding'!$H$24,'Budget 23-24'!A15)))&amp;", "&amp;(ISNUMBER(SEARCH('Backend Coding'!$H$25,'Budget 23-24'!A15)))&amp;", "&amp;(ISNUMBER(SEARCH('Backend Coding'!$H$26,'Budget 23-24'!A15)))</f>
        <v>FALSE, FALSE, FALSE, FALSE, FALSE, FALSE, FALSE, FALSE, FALSE, FALSE, FALSE, FALSE, FALSE, FALSE, FALSE, FALSE, FALSE, FALSE, FALSE, FALSE, FALSE, FALSE, FALSE, FALSE, FALSE</v>
      </c>
      <c r="U15" s="3" t="str">
        <f>(ISNUMBER(SEARCH('Backend Coding'!$J$2,'Budget 23-24'!A15)))&amp;", "&amp;(ISNUMBER(SEARCH('Backend Coding'!$J$3,'Budget 23-24'!A15)))&amp;", "&amp;(ISNUMBER(SEARCH('Backend Coding'!$J$4,'Budget 23-24'!A15)))&amp;", "&amp;(ISNUMBER(SEARCH('Backend Coding'!$J$5,'Budget 23-24'!A15)))&amp;", "&amp;(ISNUMBER(SEARCH('Backend Coding'!$J$6,'Budget 23-24'!A15)))&amp;", "&amp;(ISNUMBER(SEARCH('Backend Coding'!$J$7,'Budget 23-24'!A15)))&amp;", "&amp;(ISNUMBER(SEARCH('Backend Coding'!$J$8,'Budget 23-24'!A15)))&amp;", "&amp;(ISNUMBER(SEARCH('Backend Coding'!$J$9,'Budget 23-24'!A15)))&amp;", "&amp;(ISNUMBER(SEARCH('Backend Coding'!$J$10,'Budget 23-24'!A15)))&amp;", "&amp;(ISNUMBER(SEARCH('Backend Coding'!$J$11,'Budget 23-24'!A15)))&amp;", "&amp;(ISNUMBER(SEARCH('Backend Coding'!$J$12,'Budget 23-24'!A15)))&amp;", "&amp;(ISNUMBER(SEARCH('Backend Coding'!$J$13,'Budget 23-24'!A15)))&amp;", "&amp;(ISNUMBER(SEARCH('Backend Coding'!$J$14,'Budget 23-24'!A15)))&amp;", "&amp;(ISNUMBER(SEARCH('Backend Coding'!$J$15,'Budget 23-24'!A15)))&amp;", "&amp;(ISNUMBER(SEARCH('Backend Coding'!$J$16,'Budget 23-24'!A15)))&amp;", "&amp;(ISNUMBER(SEARCH('Backend Coding'!$J$17,'Budget 23-24'!A15)))&amp;", "&amp;(ISNUMBER(SEARCH('Backend Coding'!$J$18,'Budget 23-24'!A15)))&amp;", "&amp;(ISNUMBER(SEARCH('Backend Coding'!$J$19,'Budget 23-24'!A15)))&amp;", "&amp;(ISNUMBER(SEARCH('Backend Coding'!$J$20,'Budget 23-24'!A15)))&amp;", "&amp;(ISNUMBER(SEARCH('Backend Coding'!$J$21,'Budget 23-24'!A15)))&amp;", "&amp;(ISNUMBER(SEARCH('Backend Coding'!$J$22,'Budget 23-24'!A15)))&amp;", "&amp;(ISNUMBER(SEARCH('Backend Coding'!$J$23,'Budget 23-24'!A15)))&amp;", "&amp;(ISNUMBER(SEARCH('Backend Coding'!$J$24,'Budget 23-24'!A15)))&amp;", "&amp;(ISNUMBER(SEARCH('Backend Coding'!$J$25,'Budget 23-24'!A15)))&amp;", "&amp;(ISNUMBER(SEARCH('Backend Coding'!$J$26,'Budget 23-24'!A15)))</f>
        <v>FALSE, FALSE, FALSE, FALSE, FALSE, FALSE, FALSE, FALSE, FALSE, FALSE, FALSE, FALSE, FALSE, FALSE, FALSE, FALSE, FALSE, FALSE, FALSE, FALSE, FALSE, FALSE, FALSE, FALSE, FALSE</v>
      </c>
    </row>
    <row r="16" spans="1:25" ht="28.5" customHeight="1">
      <c r="A16" s="57" t="s">
        <v>42</v>
      </c>
      <c r="B16" s="66" t="s">
        <v>139</v>
      </c>
      <c r="C16" s="57"/>
      <c r="D16" s="57"/>
      <c r="E16" s="57" t="s">
        <v>137</v>
      </c>
      <c r="F16" s="57"/>
      <c r="G16" s="57"/>
      <c r="H16" s="57"/>
      <c r="I16" s="57" t="s">
        <v>138</v>
      </c>
      <c r="J16" s="57" t="s">
        <v>127</v>
      </c>
      <c r="K16" s="58"/>
      <c r="L16" s="64"/>
      <c r="M16" s="64"/>
      <c r="N16" s="58"/>
      <c r="O16" s="48">
        <v>18292</v>
      </c>
      <c r="P16" s="54">
        <f t="shared" si="0"/>
        <v>18292</v>
      </c>
      <c r="Q16" s="61"/>
      <c r="R16" s="61"/>
      <c r="S16" s="61"/>
      <c r="T16" s="61"/>
    </row>
    <row r="17" spans="1:21" ht="33.75" customHeight="1">
      <c r="A17" s="57" t="s">
        <v>48</v>
      </c>
      <c r="B17" s="66" t="s">
        <v>140</v>
      </c>
      <c r="C17" s="57"/>
      <c r="D17" s="57">
        <v>1</v>
      </c>
      <c r="E17" s="57" t="s">
        <v>123</v>
      </c>
      <c r="F17" s="57"/>
      <c r="G17" s="57"/>
      <c r="H17" s="57"/>
      <c r="I17" s="57" t="s">
        <v>138</v>
      </c>
      <c r="J17" s="57">
        <v>112</v>
      </c>
      <c r="K17" s="58"/>
      <c r="L17" s="64"/>
      <c r="M17" s="64"/>
      <c r="N17" s="58"/>
      <c r="O17" s="48">
        <v>22608.61</v>
      </c>
      <c r="P17" s="54">
        <f t="shared" si="0"/>
        <v>22608.61</v>
      </c>
      <c r="Q17" s="61"/>
      <c r="R17" s="61"/>
      <c r="S17" s="61"/>
      <c r="T17" s="61"/>
    </row>
    <row r="18" spans="1:21" ht="33.75" customHeight="1">
      <c r="A18" s="57" t="s">
        <v>48</v>
      </c>
      <c r="B18" s="66" t="s">
        <v>141</v>
      </c>
      <c r="C18" s="57"/>
      <c r="D18" s="57"/>
      <c r="E18" s="57" t="s">
        <v>123</v>
      </c>
      <c r="F18" s="57"/>
      <c r="G18" s="57"/>
      <c r="H18" s="57"/>
      <c r="I18" s="57" t="s">
        <v>138</v>
      </c>
      <c r="J18" s="57" t="s">
        <v>127</v>
      </c>
      <c r="K18" s="58"/>
      <c r="L18" s="64"/>
      <c r="M18" s="64"/>
      <c r="N18" s="58"/>
      <c r="O18" s="48">
        <v>8388</v>
      </c>
      <c r="P18" s="54">
        <f t="shared" si="0"/>
        <v>8388</v>
      </c>
      <c r="Q18" s="61"/>
      <c r="R18" s="61"/>
      <c r="S18" s="61"/>
      <c r="T18" s="61"/>
    </row>
    <row r="19" spans="1:21" ht="31.5" customHeight="1">
      <c r="A19" s="57" t="s">
        <v>48</v>
      </c>
      <c r="B19" s="66" t="s">
        <v>142</v>
      </c>
      <c r="C19" s="57"/>
      <c r="D19" s="57">
        <v>2</v>
      </c>
      <c r="E19" s="57" t="s">
        <v>137</v>
      </c>
      <c r="F19" s="57"/>
      <c r="G19" s="57"/>
      <c r="H19" s="57"/>
      <c r="I19" s="57" t="s">
        <v>132</v>
      </c>
      <c r="J19" s="57">
        <v>111</v>
      </c>
      <c r="K19" s="58"/>
      <c r="L19" s="64"/>
      <c r="M19" s="64"/>
      <c r="N19" s="58"/>
      <c r="O19" s="48">
        <v>94262.85</v>
      </c>
      <c r="P19" s="54">
        <f t="shared" si="0"/>
        <v>94262.85</v>
      </c>
      <c r="Q19" s="61" t="str">
        <f>(ISNUMBER(SEARCH('Backend Coding'!$B$2,'Budget 23-24'!A19)))&amp;", "&amp;(ISNUMBER(SEARCH('Backend Coding'!$B$3,'Budget 23-24'!A19)))&amp;", "&amp;(ISNUMBER(SEARCH('Backend Coding'!$B$4,'Budget 23-24'!A19)))&amp;", "&amp;(ISNUMBER(SEARCH('Backend Coding'!$B$5,'Budget 23-24'!A19)))&amp;", "&amp;(ISNUMBER(SEARCH('Backend Coding'!$B$6,'Budget 23-24'!A19)))&amp;", "&amp;(ISNUMBER(SEARCH('Backend Coding'!$B$7,'Budget 23-24'!A19)))&amp;", "&amp;(ISNUMBER(SEARCH('Backend Coding'!$B$8,'Budget 23-24'!A19)))&amp;", "&amp;(ISNUMBER(SEARCH('Backend Coding'!$B$9,'Budget 23-24'!A19)))&amp;", "&amp;(ISNUMBER(SEARCH('Backend Coding'!$B$10,'Budget 23-24'!A19)))&amp;", "&amp;(ISNUMBER(SEARCH('Backend Coding'!$B$11,'Budget 23-24'!A19)))&amp;", "&amp;(ISNUMBER(SEARCH('Backend Coding'!$B$12,'Budget 23-24'!A19)))&amp;", "&amp;(ISNUMBER(SEARCH('Backend Coding'!$B$13,'Budget 23-24'!A19)))&amp;", "&amp;(ISNUMBER(SEARCH('Backend Coding'!$B$14,'Budget 23-24'!A19)))&amp;", "&amp;(ISNUMBER(SEARCH('Backend Coding'!$B$15,'Budget 23-24'!A19)))&amp;", "&amp;(ISNUMBER(SEARCH('Backend Coding'!$B$16,'Budget 23-24'!A19)))&amp;", "&amp;(ISNUMBER(SEARCH('Backend Coding'!$B$17,'Budget 23-24'!A19)))&amp;", "&amp;(ISNUMBER(SEARCH('Backend Coding'!$B$18,'Budget 23-24'!A19)))&amp;", "&amp;(ISNUMBER(SEARCH('Backend Coding'!$B$19,'Budget 23-24'!A19)))&amp;", "&amp;(ISNUMBER(SEARCH('Backend Coding'!$B$20,'Budget 23-24'!A19)))&amp;", "&amp;(ISNUMBER(SEARCH('Backend Coding'!$B$21,'Budget 23-24'!A19)))&amp;", "&amp;(ISNUMBER(SEARCH('Backend Coding'!$B$22,'Budget 23-24'!A19)))&amp;", "&amp;(ISNUMBER(SEARCH('Backend Coding'!$B$23,'Budget 23-24'!A19)))&amp;", "&amp;(ISNUMBER(SEARCH('Backend Coding'!$B$24,'Budget 23-24'!A19)))&amp;", "&amp;(ISNUMBER(SEARCH('Backend Coding'!$B$25,'Budget 23-24'!A19)))&amp;", "&amp;(ISNUMBER(SEARCH('Backend Coding'!$B$26,'Budget 23-24'!A19)))</f>
        <v>FALSE, FALSE, FALSE, FALSE, FALSE, FALSE, TRUE, FALSE, FALSE, FALSE, FALSE, FALSE, FALSE, FALSE, FALSE, FALSE, FALSE, FALSE, FALSE, FALSE, FALSE, FALSE, FALSE, FALSE, FALSE</v>
      </c>
      <c r="R19" s="61" t="str">
        <f>(ISNUMBER(SEARCH('Backend Coding'!$D$2,'Budget 23-24'!A19)))&amp;", "&amp;(ISNUMBER(SEARCH('Backend Coding'!$D$3,'Budget 23-24'!A19)))&amp;", "&amp;(ISNUMBER(SEARCH('Backend Coding'!$D$4,'Budget 23-24'!A19)))&amp;", "&amp;(ISNUMBER(SEARCH('Backend Coding'!$D$5,'Budget 23-24'!A19)))&amp;", "&amp;(ISNUMBER(SEARCH('Backend Coding'!$D$6,'Budget 23-24'!A19)))&amp;", "&amp;(ISNUMBER(SEARCH('Backend Coding'!$D$7,'Budget 23-24'!A19)))&amp;", "&amp;(ISNUMBER(SEARCH('Backend Coding'!$D$8,'Budget 23-24'!A19)))&amp;", "&amp;(ISNUMBER(SEARCH('Backend Coding'!$D$9,'Budget 23-24'!A19)))&amp;", "&amp;(ISNUMBER(SEARCH('Backend Coding'!$D$10,'Budget 23-24'!A19)))&amp;", "&amp;(ISNUMBER(SEARCH('Backend Coding'!$D$11,'Budget 23-24'!A19)))&amp;", "&amp;(ISNUMBER(SEARCH('Backend Coding'!$D$12,'Budget 23-24'!A19)))&amp;", "&amp;(ISNUMBER(SEARCH('Backend Coding'!$D$13,'Budget 23-24'!A19)))&amp;", "&amp;(ISNUMBER(SEARCH('Backend Coding'!$D$14,'Budget 23-24'!A19)))&amp;", "&amp;(ISNUMBER(SEARCH('Backend Coding'!$D$15,'Budget 23-24'!A19)))&amp;", "&amp;(ISNUMBER(SEARCH('Backend Coding'!$D$16,'Budget 23-24'!A19)))&amp;", "&amp;(ISNUMBER(SEARCH('Backend Coding'!$D$17,'Budget 23-24'!A19)))&amp;", "&amp;(ISNUMBER(SEARCH('Backend Coding'!$D$18,'Budget 23-24'!A19)))&amp;", "&amp;(ISNUMBER(SEARCH('Backend Coding'!$D$19,'Budget 23-24'!A19)))&amp;", "&amp;(ISNUMBER(SEARCH('Backend Coding'!$D$20,'Budget 23-24'!A19)))&amp;", "&amp;(ISNUMBER(SEARCH('Backend Coding'!$D$21,'Budget 23-24'!A19)))&amp;", "&amp;(ISNUMBER(SEARCH('Backend Coding'!$D$22,'Budget 23-24'!A19)))&amp;", "&amp;(ISNUMBER(SEARCH('Backend Coding'!$D$23,'Budget 23-24'!A19)))&amp;", "&amp;(ISNUMBER(SEARCH('Backend Coding'!$D$24,'Budget 23-24'!A19)))&amp;", "&amp;(ISNUMBER(SEARCH('Backend Coding'!$D$25,'Budget 23-24'!A19)))&amp;", "&amp;(ISNUMBER(SEARCH('Backend Coding'!$D$26,'Budget 23-24'!A19)))</f>
        <v>FALSE, FALSE, FALSE, FALSE, FALSE, FALSE, FALSE, FALSE, FALSE, FALSE, FALSE, FALSE, FALSE, FALSE, FALSE, FALSE, FALSE, FALSE, FALSE, FALSE, FALSE, FALSE, FALSE, FALSE, FALSE</v>
      </c>
      <c r="S19" s="61" t="str">
        <f>(ISNUMBER(SEARCH('Backend Coding'!$F$2,'Budget 23-24'!A19)))&amp;", "&amp;(ISNUMBER(SEARCH('Backend Coding'!$F$3,'Budget 23-24'!A19)))&amp;", "&amp;(ISNUMBER(SEARCH('Backend Coding'!$F$4,'Budget 23-24'!A19)))&amp;", "&amp;(ISNUMBER(SEARCH('Backend Coding'!$F$5,'Budget 23-24'!A19)))&amp;", "&amp;(ISNUMBER(SEARCH('Backend Coding'!$F$6,'Budget 23-24'!A19)))&amp;", "&amp;(ISNUMBER(SEARCH('Backend Coding'!$F$7,'Budget 23-24'!A19)))&amp;", "&amp;(ISNUMBER(SEARCH('Backend Coding'!$F$8,'Budget 23-24'!A19)))&amp;", "&amp;(ISNUMBER(SEARCH('Backend Coding'!$F$9,'Budget 23-24'!A19)))&amp;", "&amp;(ISNUMBER(SEARCH('Backend Coding'!$F$10,'Budget 23-24'!A19)))&amp;", "&amp;(ISNUMBER(SEARCH('Backend Coding'!$F$11,'Budget 23-24'!A19)))&amp;", "&amp;(ISNUMBER(SEARCH('Backend Coding'!$F$12,'Budget 23-24'!A19)))&amp;", "&amp;(ISNUMBER(SEARCH('Backend Coding'!$F$13,'Budget 23-24'!A19)))&amp;", "&amp;(ISNUMBER(SEARCH('Backend Coding'!$F$14,'Budget 23-24'!A19)))&amp;", "&amp;(ISNUMBER(SEARCH('Backend Coding'!$F$15,'Budget 23-24'!A19)))&amp;", "&amp;(ISNUMBER(SEARCH('Backend Coding'!$F$16,'Budget 23-24'!A19)))&amp;", "&amp;(ISNUMBER(SEARCH('Backend Coding'!$F$17,'Budget 23-24'!A19)))&amp;", "&amp;(ISNUMBER(SEARCH('Backend Coding'!$F$18,'Budget 23-24'!A19)))&amp;", "&amp;(ISNUMBER(SEARCH('Backend Coding'!$F$19,'Budget 23-24'!A19)))&amp;", "&amp;(ISNUMBER(SEARCH('Backend Coding'!$F$20,'Budget 23-24'!A19)))&amp;", "&amp;(ISNUMBER(SEARCH('Backend Coding'!$F$21,'Budget 23-24'!A19)))&amp;", "&amp;(ISNUMBER(SEARCH('Backend Coding'!$F$22,'Budget 23-24'!A19)))&amp;", "&amp;(ISNUMBER(SEARCH('Backend Coding'!$F$23,'Budget 23-24'!A19)))&amp;", "&amp;(ISNUMBER(SEARCH('Backend Coding'!$F$24,'Budget 23-24'!A19)))&amp;", "&amp;(ISNUMBER(SEARCH('Backend Coding'!$F$25,'Budget 23-24'!A19)))&amp;", "&amp;(ISNUMBER(SEARCH('Backend Coding'!$F$26,'Budget 23-24'!A19)))</f>
        <v>FALSE, FALSE, TRUE, FALSE, FALSE, FALSE, FALSE, FALSE, FALSE, FALSE, FALSE, FALSE, FALSE, FALSE, FALSE, FALSE, FALSE, FALSE, FALSE, FALSE, FALSE, FALSE, FALSE, FALSE, FALSE</v>
      </c>
      <c r="T19" s="61" t="str">
        <f>(ISNUMBER(SEARCH('Backend Coding'!$H$2,'Budget 23-24'!A19)))&amp;", "&amp;(ISNUMBER(SEARCH('Backend Coding'!$H$3,'Budget 23-24'!A19)))&amp;", "&amp;(ISNUMBER(SEARCH('Backend Coding'!$H$4,'Budget 23-24'!A19)))&amp;", "&amp;(ISNUMBER(SEARCH('Backend Coding'!$H$5,'Budget 23-24'!A19)))&amp;", "&amp;(ISNUMBER(SEARCH('Backend Coding'!$H$6,'Budget 23-24'!A19)))&amp;", "&amp;(ISNUMBER(SEARCH('Backend Coding'!$H$7,'Budget 23-24'!A19)))&amp;", "&amp;(ISNUMBER(SEARCH('Backend Coding'!$H$8,'Budget 23-24'!A19)))&amp;", "&amp;(ISNUMBER(SEARCH('Backend Coding'!$H$9,'Budget 23-24'!A19)))&amp;", "&amp;(ISNUMBER(SEARCH('Backend Coding'!$H$10,'Budget 23-24'!A19)))&amp;", "&amp;(ISNUMBER(SEARCH('Backend Coding'!$H$11,'Budget 23-24'!A19)))&amp;", "&amp;(ISNUMBER(SEARCH('Backend Coding'!$H$12,'Budget 23-24'!A19)))&amp;", "&amp;(ISNUMBER(SEARCH('Backend Coding'!$H$13,'Budget 23-24'!A19)))&amp;", "&amp;(ISNUMBER(SEARCH('Backend Coding'!$H$14,'Budget 23-24'!A19)))&amp;", "&amp;(ISNUMBER(SEARCH('Backend Coding'!$H$15,'Budget 23-24'!A19)))&amp;", "&amp;(ISNUMBER(SEARCH('Backend Coding'!$H$16,'Budget 23-24'!A19)))&amp;", "&amp;(ISNUMBER(SEARCH('Backend Coding'!$H$17,'Budget 23-24'!A19)))&amp;", "&amp;(ISNUMBER(SEARCH('Backend Coding'!$H$18,'Budget 23-24'!A19)))&amp;", "&amp;(ISNUMBER(SEARCH('Backend Coding'!$H$19,'Budget 23-24'!A19)))&amp;", "&amp;(ISNUMBER(SEARCH('Backend Coding'!$H$20,'Budget 23-24'!A19)))&amp;", "&amp;(ISNUMBER(SEARCH('Backend Coding'!$H$21,'Budget 23-24'!A19)))&amp;", "&amp;(ISNUMBER(SEARCH('Backend Coding'!$H$22,'Budget 23-24'!A19)))&amp;", "&amp;(ISNUMBER(SEARCH('Backend Coding'!$H$23,'Budget 23-24'!A19)))&amp;", "&amp;(ISNUMBER(SEARCH('Backend Coding'!$H$24,'Budget 23-24'!A19)))&amp;", "&amp;(ISNUMBER(SEARCH('Backend Coding'!$H$25,'Budget 23-24'!A19)))&amp;", "&amp;(ISNUMBER(SEARCH('Backend Coding'!$H$26,'Budget 23-24'!A19)))</f>
        <v>FALSE, FALSE, FALSE, FALSE, FALSE, FALSE, FALSE, FALSE, FALSE, FALSE, FALSE, FALSE, FALSE, FALSE, FALSE, FALSE, FALSE, FALSE, FALSE, FALSE, FALSE, FALSE, FALSE, FALSE, FALSE</v>
      </c>
      <c r="U19" s="3" t="str">
        <f>(ISNUMBER(SEARCH('Backend Coding'!$J$2,'Budget 23-24'!A19)))&amp;", "&amp;(ISNUMBER(SEARCH('Backend Coding'!$J$3,'Budget 23-24'!A19)))&amp;", "&amp;(ISNUMBER(SEARCH('Backend Coding'!$J$4,'Budget 23-24'!A19)))&amp;", "&amp;(ISNUMBER(SEARCH('Backend Coding'!$J$5,'Budget 23-24'!A19)))&amp;", "&amp;(ISNUMBER(SEARCH('Backend Coding'!$J$6,'Budget 23-24'!A19)))&amp;", "&amp;(ISNUMBER(SEARCH('Backend Coding'!$J$7,'Budget 23-24'!A19)))&amp;", "&amp;(ISNUMBER(SEARCH('Backend Coding'!$J$8,'Budget 23-24'!A19)))&amp;", "&amp;(ISNUMBER(SEARCH('Backend Coding'!$J$9,'Budget 23-24'!A19)))&amp;", "&amp;(ISNUMBER(SEARCH('Backend Coding'!$J$10,'Budget 23-24'!A19)))&amp;", "&amp;(ISNUMBER(SEARCH('Backend Coding'!$J$11,'Budget 23-24'!A19)))&amp;", "&amp;(ISNUMBER(SEARCH('Backend Coding'!$J$12,'Budget 23-24'!A19)))&amp;", "&amp;(ISNUMBER(SEARCH('Backend Coding'!$J$13,'Budget 23-24'!A19)))&amp;", "&amp;(ISNUMBER(SEARCH('Backend Coding'!$J$14,'Budget 23-24'!A19)))&amp;", "&amp;(ISNUMBER(SEARCH('Backend Coding'!$J$15,'Budget 23-24'!A19)))&amp;", "&amp;(ISNUMBER(SEARCH('Backend Coding'!$J$16,'Budget 23-24'!A19)))&amp;", "&amp;(ISNUMBER(SEARCH('Backend Coding'!$J$17,'Budget 23-24'!A19)))&amp;", "&amp;(ISNUMBER(SEARCH('Backend Coding'!$J$18,'Budget 23-24'!A19)))&amp;", "&amp;(ISNUMBER(SEARCH('Backend Coding'!$J$19,'Budget 23-24'!A19)))&amp;", "&amp;(ISNUMBER(SEARCH('Backend Coding'!$J$20,'Budget 23-24'!A19)))&amp;", "&amp;(ISNUMBER(SEARCH('Backend Coding'!$J$21,'Budget 23-24'!A19)))&amp;", "&amp;(ISNUMBER(SEARCH('Backend Coding'!$J$22,'Budget 23-24'!A19)))&amp;", "&amp;(ISNUMBER(SEARCH('Backend Coding'!$J$23,'Budget 23-24'!A19)))&amp;", "&amp;(ISNUMBER(SEARCH('Backend Coding'!$J$24,'Budget 23-24'!A19)))&amp;", "&amp;(ISNUMBER(SEARCH('Backend Coding'!$J$25,'Budget 23-24'!A19)))&amp;", "&amp;(ISNUMBER(SEARCH('Backend Coding'!$J$26,'Budget 23-24'!A19)))</f>
        <v>FALSE, FALSE, FALSE, FALSE, FALSE, FALSE, FALSE, FALSE, FALSE, FALSE, FALSE, FALSE, FALSE, FALSE, FALSE, FALSE, FALSE, FALSE, FALSE, FALSE, FALSE, FALSE, FALSE, FALSE, FALSE</v>
      </c>
    </row>
    <row r="20" spans="1:21" ht="36" customHeight="1">
      <c r="A20" s="57" t="s">
        <v>48</v>
      </c>
      <c r="B20" s="66" t="s">
        <v>143</v>
      </c>
      <c r="C20" s="57"/>
      <c r="D20" s="57"/>
      <c r="E20" s="57" t="s">
        <v>137</v>
      </c>
      <c r="F20" s="57"/>
      <c r="G20" s="57"/>
      <c r="H20" s="57"/>
      <c r="I20" s="57" t="s">
        <v>132</v>
      </c>
      <c r="J20" s="57" t="s">
        <v>127</v>
      </c>
      <c r="K20" s="58"/>
      <c r="L20" s="64"/>
      <c r="M20" s="64"/>
      <c r="N20" s="58"/>
      <c r="O20" s="48">
        <v>65211</v>
      </c>
      <c r="P20" s="54">
        <f t="shared" si="0"/>
        <v>65211</v>
      </c>
      <c r="Q20" s="61"/>
      <c r="R20" s="61"/>
      <c r="S20" s="61"/>
      <c r="T20" s="61"/>
    </row>
    <row r="21" spans="1:21" ht="32.25" customHeight="1">
      <c r="A21" s="57" t="s">
        <v>48</v>
      </c>
      <c r="B21" s="66" t="s">
        <v>144</v>
      </c>
      <c r="C21" s="57"/>
      <c r="D21" s="57">
        <v>1</v>
      </c>
      <c r="E21" s="57" t="s">
        <v>123</v>
      </c>
      <c r="F21" s="57"/>
      <c r="G21" s="57"/>
      <c r="H21" s="57"/>
      <c r="I21" s="57" t="s">
        <v>132</v>
      </c>
      <c r="J21" s="57">
        <v>112</v>
      </c>
      <c r="K21" s="58"/>
      <c r="L21" s="64"/>
      <c r="M21" s="64"/>
      <c r="N21" s="58"/>
      <c r="O21" s="48">
        <v>68498.080000000002</v>
      </c>
      <c r="P21" s="54">
        <f t="shared" si="0"/>
        <v>68498.080000000002</v>
      </c>
      <c r="Q21" s="61" t="str">
        <f>(ISNUMBER(SEARCH('Backend Coding'!$B$2,'Budget 23-24'!A21)))&amp;", "&amp;(ISNUMBER(SEARCH('Backend Coding'!$B$3,'Budget 23-24'!A21)))&amp;", "&amp;(ISNUMBER(SEARCH('Backend Coding'!$B$4,'Budget 23-24'!A21)))&amp;", "&amp;(ISNUMBER(SEARCH('Backend Coding'!$B$5,'Budget 23-24'!A21)))&amp;", "&amp;(ISNUMBER(SEARCH('Backend Coding'!$B$6,'Budget 23-24'!A21)))&amp;", "&amp;(ISNUMBER(SEARCH('Backend Coding'!$B$7,'Budget 23-24'!A21)))&amp;", "&amp;(ISNUMBER(SEARCH('Backend Coding'!$B$8,'Budget 23-24'!A21)))&amp;", "&amp;(ISNUMBER(SEARCH('Backend Coding'!$B$9,'Budget 23-24'!A21)))&amp;", "&amp;(ISNUMBER(SEARCH('Backend Coding'!$B$10,'Budget 23-24'!A21)))&amp;", "&amp;(ISNUMBER(SEARCH('Backend Coding'!$B$11,'Budget 23-24'!A21)))&amp;", "&amp;(ISNUMBER(SEARCH('Backend Coding'!$B$12,'Budget 23-24'!A21)))&amp;", "&amp;(ISNUMBER(SEARCH('Backend Coding'!$B$13,'Budget 23-24'!A21)))&amp;", "&amp;(ISNUMBER(SEARCH('Backend Coding'!$B$14,'Budget 23-24'!A21)))&amp;", "&amp;(ISNUMBER(SEARCH('Backend Coding'!$B$15,'Budget 23-24'!A21)))&amp;", "&amp;(ISNUMBER(SEARCH('Backend Coding'!$B$16,'Budget 23-24'!A21)))&amp;", "&amp;(ISNUMBER(SEARCH('Backend Coding'!$B$17,'Budget 23-24'!A21)))&amp;", "&amp;(ISNUMBER(SEARCH('Backend Coding'!$B$18,'Budget 23-24'!A21)))&amp;", "&amp;(ISNUMBER(SEARCH('Backend Coding'!$B$19,'Budget 23-24'!A21)))&amp;", "&amp;(ISNUMBER(SEARCH('Backend Coding'!$B$20,'Budget 23-24'!A21)))&amp;", "&amp;(ISNUMBER(SEARCH('Backend Coding'!$B$21,'Budget 23-24'!A21)))&amp;", "&amp;(ISNUMBER(SEARCH('Backend Coding'!$B$22,'Budget 23-24'!A21)))&amp;", "&amp;(ISNUMBER(SEARCH('Backend Coding'!$B$23,'Budget 23-24'!A21)))&amp;", "&amp;(ISNUMBER(SEARCH('Backend Coding'!$B$24,'Budget 23-24'!A21)))&amp;", "&amp;(ISNUMBER(SEARCH('Backend Coding'!$B$25,'Budget 23-24'!A21)))&amp;", "&amp;(ISNUMBER(SEARCH('Backend Coding'!$B$26,'Budget 23-24'!A21)))</f>
        <v>FALSE, FALSE, FALSE, FALSE, FALSE, FALSE, TRUE, FALSE, FALSE, FALSE, FALSE, FALSE, FALSE, FALSE, FALSE, FALSE, FALSE, FALSE, FALSE, FALSE, FALSE, FALSE, FALSE, FALSE, FALSE</v>
      </c>
      <c r="R21" s="61" t="str">
        <f>(ISNUMBER(SEARCH('Backend Coding'!$D$2,'Budget 23-24'!A21)))&amp;", "&amp;(ISNUMBER(SEARCH('Backend Coding'!$D$3,'Budget 23-24'!A21)))&amp;", "&amp;(ISNUMBER(SEARCH('Backend Coding'!$D$4,'Budget 23-24'!A21)))&amp;", "&amp;(ISNUMBER(SEARCH('Backend Coding'!$D$5,'Budget 23-24'!A21)))&amp;", "&amp;(ISNUMBER(SEARCH('Backend Coding'!$D$6,'Budget 23-24'!A21)))&amp;", "&amp;(ISNUMBER(SEARCH('Backend Coding'!$D$7,'Budget 23-24'!A21)))&amp;", "&amp;(ISNUMBER(SEARCH('Backend Coding'!$D$8,'Budget 23-24'!A21)))&amp;", "&amp;(ISNUMBER(SEARCH('Backend Coding'!$D$9,'Budget 23-24'!A21)))&amp;", "&amp;(ISNUMBER(SEARCH('Backend Coding'!$D$10,'Budget 23-24'!A21)))&amp;", "&amp;(ISNUMBER(SEARCH('Backend Coding'!$D$11,'Budget 23-24'!A21)))&amp;", "&amp;(ISNUMBER(SEARCH('Backend Coding'!$D$12,'Budget 23-24'!A21)))&amp;", "&amp;(ISNUMBER(SEARCH('Backend Coding'!$D$13,'Budget 23-24'!A21)))&amp;", "&amp;(ISNUMBER(SEARCH('Backend Coding'!$D$14,'Budget 23-24'!A21)))&amp;", "&amp;(ISNUMBER(SEARCH('Backend Coding'!$D$15,'Budget 23-24'!A21)))&amp;", "&amp;(ISNUMBER(SEARCH('Backend Coding'!$D$16,'Budget 23-24'!A21)))&amp;", "&amp;(ISNUMBER(SEARCH('Backend Coding'!$D$17,'Budget 23-24'!A21)))&amp;", "&amp;(ISNUMBER(SEARCH('Backend Coding'!$D$18,'Budget 23-24'!A21)))&amp;", "&amp;(ISNUMBER(SEARCH('Backend Coding'!$D$19,'Budget 23-24'!A21)))&amp;", "&amp;(ISNUMBER(SEARCH('Backend Coding'!$D$20,'Budget 23-24'!A21)))&amp;", "&amp;(ISNUMBER(SEARCH('Backend Coding'!$D$21,'Budget 23-24'!A21)))&amp;", "&amp;(ISNUMBER(SEARCH('Backend Coding'!$D$22,'Budget 23-24'!A21)))&amp;", "&amp;(ISNUMBER(SEARCH('Backend Coding'!$D$23,'Budget 23-24'!A21)))&amp;", "&amp;(ISNUMBER(SEARCH('Backend Coding'!$D$24,'Budget 23-24'!A21)))&amp;", "&amp;(ISNUMBER(SEARCH('Backend Coding'!$D$25,'Budget 23-24'!A21)))&amp;", "&amp;(ISNUMBER(SEARCH('Backend Coding'!$D$26,'Budget 23-24'!A21)))</f>
        <v>FALSE, FALSE, FALSE, FALSE, FALSE, FALSE, FALSE, FALSE, FALSE, FALSE, FALSE, FALSE, FALSE, FALSE, FALSE, FALSE, FALSE, FALSE, FALSE, FALSE, FALSE, FALSE, FALSE, FALSE, FALSE</v>
      </c>
      <c r="S21" s="61" t="str">
        <f>(ISNUMBER(SEARCH('Backend Coding'!$F$2,'Budget 23-24'!A21)))&amp;", "&amp;(ISNUMBER(SEARCH('Backend Coding'!$F$3,'Budget 23-24'!A21)))&amp;", "&amp;(ISNUMBER(SEARCH('Backend Coding'!$F$4,'Budget 23-24'!A21)))&amp;", "&amp;(ISNUMBER(SEARCH('Backend Coding'!$F$5,'Budget 23-24'!A21)))&amp;", "&amp;(ISNUMBER(SEARCH('Backend Coding'!$F$6,'Budget 23-24'!A21)))&amp;", "&amp;(ISNUMBER(SEARCH('Backend Coding'!$F$7,'Budget 23-24'!A21)))&amp;", "&amp;(ISNUMBER(SEARCH('Backend Coding'!$F$8,'Budget 23-24'!A21)))&amp;", "&amp;(ISNUMBER(SEARCH('Backend Coding'!$F$9,'Budget 23-24'!A21)))&amp;", "&amp;(ISNUMBER(SEARCH('Backend Coding'!$F$10,'Budget 23-24'!A21)))&amp;", "&amp;(ISNUMBER(SEARCH('Backend Coding'!$F$11,'Budget 23-24'!A21)))&amp;", "&amp;(ISNUMBER(SEARCH('Backend Coding'!$F$12,'Budget 23-24'!A21)))&amp;", "&amp;(ISNUMBER(SEARCH('Backend Coding'!$F$13,'Budget 23-24'!A21)))&amp;", "&amp;(ISNUMBER(SEARCH('Backend Coding'!$F$14,'Budget 23-24'!A21)))&amp;", "&amp;(ISNUMBER(SEARCH('Backend Coding'!$F$15,'Budget 23-24'!A21)))&amp;", "&amp;(ISNUMBER(SEARCH('Backend Coding'!$F$16,'Budget 23-24'!A21)))&amp;", "&amp;(ISNUMBER(SEARCH('Backend Coding'!$F$17,'Budget 23-24'!A21)))&amp;", "&amp;(ISNUMBER(SEARCH('Backend Coding'!$F$18,'Budget 23-24'!A21)))&amp;", "&amp;(ISNUMBER(SEARCH('Backend Coding'!$F$19,'Budget 23-24'!A21)))&amp;", "&amp;(ISNUMBER(SEARCH('Backend Coding'!$F$20,'Budget 23-24'!A21)))&amp;", "&amp;(ISNUMBER(SEARCH('Backend Coding'!$F$21,'Budget 23-24'!A21)))&amp;", "&amp;(ISNUMBER(SEARCH('Backend Coding'!$F$22,'Budget 23-24'!A21)))&amp;", "&amp;(ISNUMBER(SEARCH('Backend Coding'!$F$23,'Budget 23-24'!A21)))&amp;", "&amp;(ISNUMBER(SEARCH('Backend Coding'!$F$24,'Budget 23-24'!A21)))&amp;", "&amp;(ISNUMBER(SEARCH('Backend Coding'!$F$25,'Budget 23-24'!A21)))&amp;", "&amp;(ISNUMBER(SEARCH('Backend Coding'!$F$26,'Budget 23-24'!A21)))</f>
        <v>FALSE, FALSE, TRUE, FALSE, FALSE, FALSE, FALSE, FALSE, FALSE, FALSE, FALSE, FALSE, FALSE, FALSE, FALSE, FALSE, FALSE, FALSE, FALSE, FALSE, FALSE, FALSE, FALSE, FALSE, FALSE</v>
      </c>
      <c r="T21" s="61" t="str">
        <f>(ISNUMBER(SEARCH('Backend Coding'!$H$2,'Budget 23-24'!A21)))&amp;", "&amp;(ISNUMBER(SEARCH('Backend Coding'!$H$3,'Budget 23-24'!A21)))&amp;", "&amp;(ISNUMBER(SEARCH('Backend Coding'!$H$4,'Budget 23-24'!A21)))&amp;", "&amp;(ISNUMBER(SEARCH('Backend Coding'!$H$5,'Budget 23-24'!A21)))&amp;", "&amp;(ISNUMBER(SEARCH('Backend Coding'!$H$6,'Budget 23-24'!A21)))&amp;", "&amp;(ISNUMBER(SEARCH('Backend Coding'!$H$7,'Budget 23-24'!A21)))&amp;", "&amp;(ISNUMBER(SEARCH('Backend Coding'!$H$8,'Budget 23-24'!A21)))&amp;", "&amp;(ISNUMBER(SEARCH('Backend Coding'!$H$9,'Budget 23-24'!A21)))&amp;", "&amp;(ISNUMBER(SEARCH('Backend Coding'!$H$10,'Budget 23-24'!A21)))&amp;", "&amp;(ISNUMBER(SEARCH('Backend Coding'!$H$11,'Budget 23-24'!A21)))&amp;", "&amp;(ISNUMBER(SEARCH('Backend Coding'!$H$12,'Budget 23-24'!A21)))&amp;", "&amp;(ISNUMBER(SEARCH('Backend Coding'!$H$13,'Budget 23-24'!A21)))&amp;", "&amp;(ISNUMBER(SEARCH('Backend Coding'!$H$14,'Budget 23-24'!A21)))&amp;", "&amp;(ISNUMBER(SEARCH('Backend Coding'!$H$15,'Budget 23-24'!A21)))&amp;", "&amp;(ISNUMBER(SEARCH('Backend Coding'!$H$16,'Budget 23-24'!A21)))&amp;", "&amp;(ISNUMBER(SEARCH('Backend Coding'!$H$17,'Budget 23-24'!A21)))&amp;", "&amp;(ISNUMBER(SEARCH('Backend Coding'!$H$18,'Budget 23-24'!A21)))&amp;", "&amp;(ISNUMBER(SEARCH('Backend Coding'!$H$19,'Budget 23-24'!A21)))&amp;", "&amp;(ISNUMBER(SEARCH('Backend Coding'!$H$20,'Budget 23-24'!A21)))&amp;", "&amp;(ISNUMBER(SEARCH('Backend Coding'!$H$21,'Budget 23-24'!A21)))&amp;", "&amp;(ISNUMBER(SEARCH('Backend Coding'!$H$22,'Budget 23-24'!A21)))&amp;", "&amp;(ISNUMBER(SEARCH('Backend Coding'!$H$23,'Budget 23-24'!A21)))&amp;", "&amp;(ISNUMBER(SEARCH('Backend Coding'!$H$24,'Budget 23-24'!A21)))&amp;", "&amp;(ISNUMBER(SEARCH('Backend Coding'!$H$25,'Budget 23-24'!A21)))&amp;", "&amp;(ISNUMBER(SEARCH('Backend Coding'!$H$26,'Budget 23-24'!A21)))</f>
        <v>FALSE, FALSE, FALSE, FALSE, FALSE, FALSE, FALSE, FALSE, FALSE, FALSE, FALSE, FALSE, FALSE, FALSE, FALSE, FALSE, FALSE, FALSE, FALSE, FALSE, FALSE, FALSE, FALSE, FALSE, FALSE</v>
      </c>
      <c r="U21" s="3" t="str">
        <f>(ISNUMBER(SEARCH('Backend Coding'!$J$2,'Budget 23-24'!A21)))&amp;", "&amp;(ISNUMBER(SEARCH('Backend Coding'!$J$3,'Budget 23-24'!A21)))&amp;", "&amp;(ISNUMBER(SEARCH('Backend Coding'!$J$4,'Budget 23-24'!A21)))&amp;", "&amp;(ISNUMBER(SEARCH('Backend Coding'!$J$5,'Budget 23-24'!A21)))&amp;", "&amp;(ISNUMBER(SEARCH('Backend Coding'!$J$6,'Budget 23-24'!A21)))&amp;", "&amp;(ISNUMBER(SEARCH('Backend Coding'!$J$7,'Budget 23-24'!A21)))&amp;", "&amp;(ISNUMBER(SEARCH('Backend Coding'!$J$8,'Budget 23-24'!A21)))&amp;", "&amp;(ISNUMBER(SEARCH('Backend Coding'!$J$9,'Budget 23-24'!A21)))&amp;", "&amp;(ISNUMBER(SEARCH('Backend Coding'!$J$10,'Budget 23-24'!A21)))&amp;", "&amp;(ISNUMBER(SEARCH('Backend Coding'!$J$11,'Budget 23-24'!A21)))&amp;", "&amp;(ISNUMBER(SEARCH('Backend Coding'!$J$12,'Budget 23-24'!A21)))&amp;", "&amp;(ISNUMBER(SEARCH('Backend Coding'!$J$13,'Budget 23-24'!A21)))&amp;", "&amp;(ISNUMBER(SEARCH('Backend Coding'!$J$14,'Budget 23-24'!A21)))&amp;", "&amp;(ISNUMBER(SEARCH('Backend Coding'!$J$15,'Budget 23-24'!A21)))&amp;", "&amp;(ISNUMBER(SEARCH('Backend Coding'!$J$16,'Budget 23-24'!A21)))&amp;", "&amp;(ISNUMBER(SEARCH('Backend Coding'!$J$17,'Budget 23-24'!A21)))&amp;", "&amp;(ISNUMBER(SEARCH('Backend Coding'!$J$18,'Budget 23-24'!A21)))&amp;", "&amp;(ISNUMBER(SEARCH('Backend Coding'!$J$19,'Budget 23-24'!A21)))&amp;", "&amp;(ISNUMBER(SEARCH('Backend Coding'!$J$20,'Budget 23-24'!A21)))&amp;", "&amp;(ISNUMBER(SEARCH('Backend Coding'!$J$21,'Budget 23-24'!A21)))&amp;", "&amp;(ISNUMBER(SEARCH('Backend Coding'!$J$22,'Budget 23-24'!A21)))&amp;", "&amp;(ISNUMBER(SEARCH('Backend Coding'!$J$23,'Budget 23-24'!A21)))&amp;", "&amp;(ISNUMBER(SEARCH('Backend Coding'!$J$24,'Budget 23-24'!A21)))&amp;", "&amp;(ISNUMBER(SEARCH('Backend Coding'!$J$25,'Budget 23-24'!A21)))&amp;", "&amp;(ISNUMBER(SEARCH('Backend Coding'!$J$26,'Budget 23-24'!A21)))</f>
        <v>FALSE, FALSE, FALSE, FALSE, FALSE, FALSE, FALSE, FALSE, FALSE, FALSE, FALSE, FALSE, FALSE, FALSE, FALSE, FALSE, FALSE, FALSE, FALSE, FALSE, FALSE, FALSE, FALSE, FALSE, FALSE</v>
      </c>
    </row>
    <row r="22" spans="1:21" ht="42.75" customHeight="1">
      <c r="A22" s="57" t="s">
        <v>48</v>
      </c>
      <c r="B22" s="66" t="s">
        <v>145</v>
      </c>
      <c r="C22" s="57"/>
      <c r="D22" s="57"/>
      <c r="E22" s="57" t="s">
        <v>123</v>
      </c>
      <c r="F22" s="57"/>
      <c r="G22" s="57"/>
      <c r="H22" s="57"/>
      <c r="I22" s="57" t="s">
        <v>132</v>
      </c>
      <c r="J22" s="57" t="s">
        <v>127</v>
      </c>
      <c r="K22" s="58"/>
      <c r="L22" s="64"/>
      <c r="M22" s="64"/>
      <c r="N22" s="58"/>
      <c r="O22" s="48">
        <v>40533</v>
      </c>
      <c r="P22" s="54">
        <f t="shared" si="0"/>
        <v>40533</v>
      </c>
      <c r="Q22" s="61"/>
      <c r="R22" s="61"/>
      <c r="S22" s="61"/>
      <c r="T22" s="61"/>
    </row>
    <row r="23" spans="1:21" ht="44.25" customHeight="1">
      <c r="A23" s="57" t="s">
        <v>50</v>
      </c>
      <c r="B23" s="66" t="s">
        <v>146</v>
      </c>
      <c r="C23" s="57"/>
      <c r="D23" s="57">
        <v>1</v>
      </c>
      <c r="E23" s="57" t="s">
        <v>123</v>
      </c>
      <c r="F23" s="57"/>
      <c r="G23" s="57"/>
      <c r="H23" s="57"/>
      <c r="I23" s="57" t="s">
        <v>132</v>
      </c>
      <c r="J23" s="57">
        <v>111</v>
      </c>
      <c r="K23" s="58"/>
      <c r="L23" s="64"/>
      <c r="M23" s="64"/>
      <c r="N23" s="58"/>
      <c r="O23" s="48">
        <v>74291.33</v>
      </c>
      <c r="P23" s="54">
        <f t="shared" si="0"/>
        <v>74291.33</v>
      </c>
      <c r="Q23" s="61" t="str">
        <f>(ISNUMBER(SEARCH('Backend Coding'!$B$2,'Budget 23-24'!A23)))&amp;", "&amp;(ISNUMBER(SEARCH('Backend Coding'!$B$3,'Budget 23-24'!A23)))&amp;", "&amp;(ISNUMBER(SEARCH('Backend Coding'!$B$4,'Budget 23-24'!A23)))&amp;", "&amp;(ISNUMBER(SEARCH('Backend Coding'!$B$5,'Budget 23-24'!A23)))&amp;", "&amp;(ISNUMBER(SEARCH('Backend Coding'!$B$6,'Budget 23-24'!A23)))&amp;", "&amp;(ISNUMBER(SEARCH('Backend Coding'!$B$7,'Budget 23-24'!A23)))&amp;", "&amp;(ISNUMBER(SEARCH('Backend Coding'!$B$8,'Budget 23-24'!A23)))&amp;", "&amp;(ISNUMBER(SEARCH('Backend Coding'!$B$9,'Budget 23-24'!A23)))&amp;", "&amp;(ISNUMBER(SEARCH('Backend Coding'!$B$10,'Budget 23-24'!A23)))&amp;", "&amp;(ISNUMBER(SEARCH('Backend Coding'!$B$11,'Budget 23-24'!A23)))&amp;", "&amp;(ISNUMBER(SEARCH('Backend Coding'!$B$12,'Budget 23-24'!A23)))&amp;", "&amp;(ISNUMBER(SEARCH('Backend Coding'!$B$13,'Budget 23-24'!A23)))&amp;", "&amp;(ISNUMBER(SEARCH('Backend Coding'!$B$14,'Budget 23-24'!A23)))&amp;", "&amp;(ISNUMBER(SEARCH('Backend Coding'!$B$15,'Budget 23-24'!A23)))&amp;", "&amp;(ISNUMBER(SEARCH('Backend Coding'!$B$16,'Budget 23-24'!A23)))&amp;", "&amp;(ISNUMBER(SEARCH('Backend Coding'!$B$17,'Budget 23-24'!A23)))&amp;", "&amp;(ISNUMBER(SEARCH('Backend Coding'!$B$18,'Budget 23-24'!A23)))&amp;", "&amp;(ISNUMBER(SEARCH('Backend Coding'!$B$19,'Budget 23-24'!A23)))&amp;", "&amp;(ISNUMBER(SEARCH('Backend Coding'!$B$20,'Budget 23-24'!A23)))&amp;", "&amp;(ISNUMBER(SEARCH('Backend Coding'!$B$21,'Budget 23-24'!A23)))&amp;", "&amp;(ISNUMBER(SEARCH('Backend Coding'!$B$22,'Budget 23-24'!A23)))&amp;", "&amp;(ISNUMBER(SEARCH('Backend Coding'!$B$23,'Budget 23-24'!A23)))&amp;", "&amp;(ISNUMBER(SEARCH('Backend Coding'!$B$24,'Budget 23-24'!A23)))&amp;", "&amp;(ISNUMBER(SEARCH('Backend Coding'!$B$25,'Budget 23-24'!A23)))&amp;", "&amp;(ISNUMBER(SEARCH('Backend Coding'!$B$26,'Budget 23-24'!A23)))</f>
        <v>FALSE, FALSE, FALSE, FALSE, FALSE, FALSE, FALSE, TRUE, FALSE, FALSE, FALSE, FALSE, FALSE, FALSE, FALSE, FALSE, FALSE, FALSE, FALSE, FALSE, FALSE, FALSE, FALSE, FALSE, FALSE</v>
      </c>
      <c r="R23" s="61" t="str">
        <f>(ISNUMBER(SEARCH('Backend Coding'!$D$2,'Budget 23-24'!A23)))&amp;", "&amp;(ISNUMBER(SEARCH('Backend Coding'!$D$3,'Budget 23-24'!A23)))&amp;", "&amp;(ISNUMBER(SEARCH('Backend Coding'!$D$4,'Budget 23-24'!A23)))&amp;", "&amp;(ISNUMBER(SEARCH('Backend Coding'!$D$5,'Budget 23-24'!A23)))&amp;", "&amp;(ISNUMBER(SEARCH('Backend Coding'!$D$6,'Budget 23-24'!A23)))&amp;", "&amp;(ISNUMBER(SEARCH('Backend Coding'!$D$7,'Budget 23-24'!A23)))&amp;", "&amp;(ISNUMBER(SEARCH('Backend Coding'!$D$8,'Budget 23-24'!A23)))&amp;", "&amp;(ISNUMBER(SEARCH('Backend Coding'!$D$9,'Budget 23-24'!A23)))&amp;", "&amp;(ISNUMBER(SEARCH('Backend Coding'!$D$10,'Budget 23-24'!A23)))&amp;", "&amp;(ISNUMBER(SEARCH('Backend Coding'!$D$11,'Budget 23-24'!A23)))&amp;", "&amp;(ISNUMBER(SEARCH('Backend Coding'!$D$12,'Budget 23-24'!A23)))&amp;", "&amp;(ISNUMBER(SEARCH('Backend Coding'!$D$13,'Budget 23-24'!A23)))&amp;", "&amp;(ISNUMBER(SEARCH('Backend Coding'!$D$14,'Budget 23-24'!A23)))&amp;", "&amp;(ISNUMBER(SEARCH('Backend Coding'!$D$15,'Budget 23-24'!A23)))&amp;", "&amp;(ISNUMBER(SEARCH('Backend Coding'!$D$16,'Budget 23-24'!A23)))&amp;", "&amp;(ISNUMBER(SEARCH('Backend Coding'!$D$17,'Budget 23-24'!A23)))&amp;", "&amp;(ISNUMBER(SEARCH('Backend Coding'!$D$18,'Budget 23-24'!A23)))&amp;", "&amp;(ISNUMBER(SEARCH('Backend Coding'!$D$19,'Budget 23-24'!A23)))&amp;", "&amp;(ISNUMBER(SEARCH('Backend Coding'!$D$20,'Budget 23-24'!A23)))&amp;", "&amp;(ISNUMBER(SEARCH('Backend Coding'!$D$21,'Budget 23-24'!A23)))&amp;", "&amp;(ISNUMBER(SEARCH('Backend Coding'!$D$22,'Budget 23-24'!A23)))&amp;", "&amp;(ISNUMBER(SEARCH('Backend Coding'!$D$23,'Budget 23-24'!A23)))&amp;", "&amp;(ISNUMBER(SEARCH('Backend Coding'!$D$24,'Budget 23-24'!A23)))&amp;", "&amp;(ISNUMBER(SEARCH('Backend Coding'!$D$25,'Budget 23-24'!A23)))&amp;", "&amp;(ISNUMBER(SEARCH('Backend Coding'!$D$26,'Budget 23-24'!A23)))</f>
        <v>FALSE, FALSE, FALSE, FALSE, FALSE, FALSE, FALSE, FALSE, FALSE, FALSE, FALSE, FALSE, FALSE, FALSE, FALSE, FALSE, FALSE, FALSE, FALSE, FALSE, FALSE, FALSE, FALSE, FALSE, FALSE</v>
      </c>
      <c r="S23" s="61" t="str">
        <f>(ISNUMBER(SEARCH('Backend Coding'!$F$2,'Budget 23-24'!A23)))&amp;", "&amp;(ISNUMBER(SEARCH('Backend Coding'!$F$3,'Budget 23-24'!A23)))&amp;", "&amp;(ISNUMBER(SEARCH('Backend Coding'!$F$4,'Budget 23-24'!A23)))&amp;", "&amp;(ISNUMBER(SEARCH('Backend Coding'!$F$5,'Budget 23-24'!A23)))&amp;", "&amp;(ISNUMBER(SEARCH('Backend Coding'!$F$6,'Budget 23-24'!A23)))&amp;", "&amp;(ISNUMBER(SEARCH('Backend Coding'!$F$7,'Budget 23-24'!A23)))&amp;", "&amp;(ISNUMBER(SEARCH('Backend Coding'!$F$8,'Budget 23-24'!A23)))&amp;", "&amp;(ISNUMBER(SEARCH('Backend Coding'!$F$9,'Budget 23-24'!A23)))&amp;", "&amp;(ISNUMBER(SEARCH('Backend Coding'!$F$10,'Budget 23-24'!A23)))&amp;", "&amp;(ISNUMBER(SEARCH('Backend Coding'!$F$11,'Budget 23-24'!A23)))&amp;", "&amp;(ISNUMBER(SEARCH('Backend Coding'!$F$12,'Budget 23-24'!A23)))&amp;", "&amp;(ISNUMBER(SEARCH('Backend Coding'!$F$13,'Budget 23-24'!A23)))&amp;", "&amp;(ISNUMBER(SEARCH('Backend Coding'!$F$14,'Budget 23-24'!A23)))&amp;", "&amp;(ISNUMBER(SEARCH('Backend Coding'!$F$15,'Budget 23-24'!A23)))&amp;", "&amp;(ISNUMBER(SEARCH('Backend Coding'!$F$16,'Budget 23-24'!A23)))&amp;", "&amp;(ISNUMBER(SEARCH('Backend Coding'!$F$17,'Budget 23-24'!A23)))&amp;", "&amp;(ISNUMBER(SEARCH('Backend Coding'!$F$18,'Budget 23-24'!A23)))&amp;", "&amp;(ISNUMBER(SEARCH('Backend Coding'!$F$19,'Budget 23-24'!A23)))&amp;", "&amp;(ISNUMBER(SEARCH('Backend Coding'!$F$20,'Budget 23-24'!A23)))&amp;", "&amp;(ISNUMBER(SEARCH('Backend Coding'!$F$21,'Budget 23-24'!A23)))&amp;", "&amp;(ISNUMBER(SEARCH('Backend Coding'!$F$22,'Budget 23-24'!A23)))&amp;", "&amp;(ISNUMBER(SEARCH('Backend Coding'!$F$23,'Budget 23-24'!A23)))&amp;", "&amp;(ISNUMBER(SEARCH('Backend Coding'!$F$24,'Budget 23-24'!A23)))&amp;", "&amp;(ISNUMBER(SEARCH('Backend Coding'!$F$25,'Budget 23-24'!A23)))&amp;", "&amp;(ISNUMBER(SEARCH('Backend Coding'!$F$26,'Budget 23-24'!A23)))</f>
        <v>FALSE, FALSE, FALSE, FALSE, FALSE, FALSE, FALSE, FALSE, FALSE, FALSE, FALSE, FALSE, FALSE, FALSE, FALSE, FALSE, FALSE, FALSE, FALSE, FALSE, FALSE, FALSE, FALSE, FALSE, FALSE</v>
      </c>
      <c r="T23" s="61" t="str">
        <f>(ISNUMBER(SEARCH('Backend Coding'!$H$2,'Budget 23-24'!A23)))&amp;", "&amp;(ISNUMBER(SEARCH('Backend Coding'!$H$3,'Budget 23-24'!A23)))&amp;", "&amp;(ISNUMBER(SEARCH('Backend Coding'!$H$4,'Budget 23-24'!A23)))&amp;", "&amp;(ISNUMBER(SEARCH('Backend Coding'!$H$5,'Budget 23-24'!A23)))&amp;", "&amp;(ISNUMBER(SEARCH('Backend Coding'!$H$6,'Budget 23-24'!A23)))&amp;", "&amp;(ISNUMBER(SEARCH('Backend Coding'!$H$7,'Budget 23-24'!A23)))&amp;", "&amp;(ISNUMBER(SEARCH('Backend Coding'!$H$8,'Budget 23-24'!A23)))&amp;", "&amp;(ISNUMBER(SEARCH('Backend Coding'!$H$9,'Budget 23-24'!A23)))&amp;", "&amp;(ISNUMBER(SEARCH('Backend Coding'!$H$10,'Budget 23-24'!A23)))&amp;", "&amp;(ISNUMBER(SEARCH('Backend Coding'!$H$11,'Budget 23-24'!A23)))&amp;", "&amp;(ISNUMBER(SEARCH('Backend Coding'!$H$12,'Budget 23-24'!A23)))&amp;", "&amp;(ISNUMBER(SEARCH('Backend Coding'!$H$13,'Budget 23-24'!A23)))&amp;", "&amp;(ISNUMBER(SEARCH('Backend Coding'!$H$14,'Budget 23-24'!A23)))&amp;", "&amp;(ISNUMBER(SEARCH('Backend Coding'!$H$15,'Budget 23-24'!A23)))&amp;", "&amp;(ISNUMBER(SEARCH('Backend Coding'!$H$16,'Budget 23-24'!A23)))&amp;", "&amp;(ISNUMBER(SEARCH('Backend Coding'!$H$17,'Budget 23-24'!A23)))&amp;", "&amp;(ISNUMBER(SEARCH('Backend Coding'!$H$18,'Budget 23-24'!A23)))&amp;", "&amp;(ISNUMBER(SEARCH('Backend Coding'!$H$19,'Budget 23-24'!A23)))&amp;", "&amp;(ISNUMBER(SEARCH('Backend Coding'!$H$20,'Budget 23-24'!A23)))&amp;", "&amp;(ISNUMBER(SEARCH('Backend Coding'!$H$21,'Budget 23-24'!A23)))&amp;", "&amp;(ISNUMBER(SEARCH('Backend Coding'!$H$22,'Budget 23-24'!A23)))&amp;", "&amp;(ISNUMBER(SEARCH('Backend Coding'!$H$23,'Budget 23-24'!A23)))&amp;", "&amp;(ISNUMBER(SEARCH('Backend Coding'!$H$24,'Budget 23-24'!A23)))&amp;", "&amp;(ISNUMBER(SEARCH('Backend Coding'!$H$25,'Budget 23-24'!A23)))&amp;", "&amp;(ISNUMBER(SEARCH('Backend Coding'!$H$26,'Budget 23-24'!A23)))</f>
        <v>FALSE, FALSE, FALSE, FALSE, FALSE, FALSE, FALSE, FALSE, FALSE, FALSE, FALSE, FALSE, FALSE, FALSE, FALSE, FALSE, FALSE, FALSE, FALSE, FALSE, FALSE, FALSE, FALSE, FALSE, FALSE</v>
      </c>
      <c r="U23" s="3" t="str">
        <f>(ISNUMBER(SEARCH('Backend Coding'!$J$2,'Budget 23-24'!A23)))&amp;", "&amp;(ISNUMBER(SEARCH('Backend Coding'!$J$3,'Budget 23-24'!A23)))&amp;", "&amp;(ISNUMBER(SEARCH('Backend Coding'!$J$4,'Budget 23-24'!A23)))&amp;", "&amp;(ISNUMBER(SEARCH('Backend Coding'!$J$5,'Budget 23-24'!A23)))&amp;", "&amp;(ISNUMBER(SEARCH('Backend Coding'!$J$6,'Budget 23-24'!A23)))&amp;", "&amp;(ISNUMBER(SEARCH('Backend Coding'!$J$7,'Budget 23-24'!A23)))&amp;", "&amp;(ISNUMBER(SEARCH('Backend Coding'!$J$8,'Budget 23-24'!A23)))&amp;", "&amp;(ISNUMBER(SEARCH('Backend Coding'!$J$9,'Budget 23-24'!A23)))&amp;", "&amp;(ISNUMBER(SEARCH('Backend Coding'!$J$10,'Budget 23-24'!A23)))&amp;", "&amp;(ISNUMBER(SEARCH('Backend Coding'!$J$11,'Budget 23-24'!A23)))&amp;", "&amp;(ISNUMBER(SEARCH('Backend Coding'!$J$12,'Budget 23-24'!A23)))&amp;", "&amp;(ISNUMBER(SEARCH('Backend Coding'!$J$13,'Budget 23-24'!A23)))&amp;", "&amp;(ISNUMBER(SEARCH('Backend Coding'!$J$14,'Budget 23-24'!A23)))&amp;", "&amp;(ISNUMBER(SEARCH('Backend Coding'!$J$15,'Budget 23-24'!A23)))&amp;", "&amp;(ISNUMBER(SEARCH('Backend Coding'!$J$16,'Budget 23-24'!A23)))&amp;", "&amp;(ISNUMBER(SEARCH('Backend Coding'!$J$17,'Budget 23-24'!A23)))&amp;", "&amp;(ISNUMBER(SEARCH('Backend Coding'!$J$18,'Budget 23-24'!A23)))&amp;", "&amp;(ISNUMBER(SEARCH('Backend Coding'!$J$19,'Budget 23-24'!A23)))&amp;", "&amp;(ISNUMBER(SEARCH('Backend Coding'!$J$20,'Budget 23-24'!A23)))&amp;", "&amp;(ISNUMBER(SEARCH('Backend Coding'!$J$21,'Budget 23-24'!A23)))&amp;", "&amp;(ISNUMBER(SEARCH('Backend Coding'!$J$22,'Budget 23-24'!A23)))&amp;", "&amp;(ISNUMBER(SEARCH('Backend Coding'!$J$23,'Budget 23-24'!A23)))&amp;", "&amp;(ISNUMBER(SEARCH('Backend Coding'!$J$24,'Budget 23-24'!A23)))&amp;", "&amp;(ISNUMBER(SEARCH('Backend Coding'!$J$25,'Budget 23-24'!A23)))&amp;", "&amp;(ISNUMBER(SEARCH('Backend Coding'!$J$26,'Budget 23-24'!A23)))</f>
        <v>FALSE, FALSE, FALSE, FALSE, FALSE, FALSE, FALSE, FALSE, FALSE, FALSE, FALSE, FALSE, FALSE, FALSE, FALSE, FALSE, FALSE, FALSE, FALSE, FALSE, FALSE, FALSE, FALSE, FALSE, FALSE</v>
      </c>
    </row>
    <row r="24" spans="1:21" ht="47.25" customHeight="1">
      <c r="A24" s="57" t="s">
        <v>50</v>
      </c>
      <c r="B24" s="66" t="s">
        <v>147</v>
      </c>
      <c r="C24" s="57"/>
      <c r="D24" s="57"/>
      <c r="E24" s="57" t="s">
        <v>123</v>
      </c>
      <c r="F24" s="57"/>
      <c r="G24" s="57"/>
      <c r="H24" s="57"/>
      <c r="I24" s="57" t="s">
        <v>132</v>
      </c>
      <c r="J24" s="57" t="s">
        <v>127</v>
      </c>
      <c r="K24" s="58"/>
      <c r="L24" s="64"/>
      <c r="M24" s="64"/>
      <c r="N24" s="58"/>
      <c r="O24" s="48">
        <v>42682</v>
      </c>
      <c r="P24" s="54">
        <f t="shared" si="0"/>
        <v>42682</v>
      </c>
      <c r="Q24" s="61"/>
      <c r="R24" s="61"/>
      <c r="S24" s="61"/>
      <c r="T24" s="61"/>
    </row>
    <row r="25" spans="1:21" ht="45" customHeight="1">
      <c r="A25" s="57" t="s">
        <v>66</v>
      </c>
      <c r="B25" s="66" t="s">
        <v>148</v>
      </c>
      <c r="C25" s="57"/>
      <c r="D25" s="57">
        <v>0.45</v>
      </c>
      <c r="E25" s="57" t="s">
        <v>149</v>
      </c>
      <c r="F25" s="57"/>
      <c r="G25" s="57"/>
      <c r="H25" s="57"/>
      <c r="I25" s="57" t="s">
        <v>124</v>
      </c>
      <c r="J25" s="57">
        <v>111</v>
      </c>
      <c r="K25" s="58"/>
      <c r="L25" s="64"/>
      <c r="M25" s="64"/>
      <c r="N25" s="58"/>
      <c r="O25" s="48">
        <v>37877</v>
      </c>
      <c r="P25" s="54">
        <f t="shared" si="0"/>
        <v>37877</v>
      </c>
      <c r="Q25" s="61" t="str">
        <f>(ISNUMBER(SEARCH('Backend Coding'!$B$2,'Budget 23-24'!A25)))&amp;", "&amp;(ISNUMBER(SEARCH('Backend Coding'!$B$3,'Budget 23-24'!A25)))&amp;", "&amp;(ISNUMBER(SEARCH('Backend Coding'!$B$4,'Budget 23-24'!A25)))&amp;", "&amp;(ISNUMBER(SEARCH('Backend Coding'!$B$5,'Budget 23-24'!A25)))&amp;", "&amp;(ISNUMBER(SEARCH('Backend Coding'!$B$6,'Budget 23-24'!A25)))&amp;", "&amp;(ISNUMBER(SEARCH('Backend Coding'!$B$7,'Budget 23-24'!A25)))&amp;", "&amp;(ISNUMBER(SEARCH('Backend Coding'!$B$8,'Budget 23-24'!A25)))&amp;", "&amp;(ISNUMBER(SEARCH('Backend Coding'!$B$9,'Budget 23-24'!A25)))&amp;", "&amp;(ISNUMBER(SEARCH('Backend Coding'!$B$10,'Budget 23-24'!A25)))&amp;", "&amp;(ISNUMBER(SEARCH('Backend Coding'!$B$11,'Budget 23-24'!A25)))&amp;", "&amp;(ISNUMBER(SEARCH('Backend Coding'!$B$12,'Budget 23-24'!A25)))&amp;", "&amp;(ISNUMBER(SEARCH('Backend Coding'!$B$13,'Budget 23-24'!A25)))&amp;", "&amp;(ISNUMBER(SEARCH('Backend Coding'!$B$14,'Budget 23-24'!A25)))&amp;", "&amp;(ISNUMBER(SEARCH('Backend Coding'!$B$15,'Budget 23-24'!A25)))&amp;", "&amp;(ISNUMBER(SEARCH('Backend Coding'!$B$16,'Budget 23-24'!A25)))&amp;", "&amp;(ISNUMBER(SEARCH('Backend Coding'!$B$17,'Budget 23-24'!A25)))&amp;", "&amp;(ISNUMBER(SEARCH('Backend Coding'!$B$18,'Budget 23-24'!A25)))&amp;", "&amp;(ISNUMBER(SEARCH('Backend Coding'!$B$19,'Budget 23-24'!A25)))&amp;", "&amp;(ISNUMBER(SEARCH('Backend Coding'!$B$20,'Budget 23-24'!A25)))&amp;", "&amp;(ISNUMBER(SEARCH('Backend Coding'!$B$21,'Budget 23-24'!A25)))&amp;", "&amp;(ISNUMBER(SEARCH('Backend Coding'!$B$22,'Budget 23-24'!A25)))&amp;", "&amp;(ISNUMBER(SEARCH('Backend Coding'!$B$23,'Budget 23-24'!A25)))&amp;", "&amp;(ISNUMBER(SEARCH('Backend Coding'!$B$24,'Budget 23-24'!A25)))&amp;", "&amp;(ISNUMBER(SEARCH('Backend Coding'!$B$25,'Budget 23-24'!A25)))&amp;", "&amp;(ISNUMBER(SEARCH('Backend Coding'!$B$26,'Budget 23-24'!A25)))</f>
        <v>FALSE, FALSE, FALSE, FALSE, FALSE, FALSE, FALSE, FALSE, TRUE, FALSE, FALSE, FALSE, FALSE, FALSE, FALSE, FALSE, FALSE, FALSE, FALSE, FALSE, FALSE, FALSE, FALSE, FALSE, FALSE</v>
      </c>
      <c r="R25" s="61" t="str">
        <f>(ISNUMBER(SEARCH('Backend Coding'!$D$2,'Budget 23-24'!A25)))&amp;", "&amp;(ISNUMBER(SEARCH('Backend Coding'!$D$3,'Budget 23-24'!A25)))&amp;", "&amp;(ISNUMBER(SEARCH('Backend Coding'!$D$4,'Budget 23-24'!A25)))&amp;", "&amp;(ISNUMBER(SEARCH('Backend Coding'!$D$5,'Budget 23-24'!A25)))&amp;", "&amp;(ISNUMBER(SEARCH('Backend Coding'!$D$6,'Budget 23-24'!A25)))&amp;", "&amp;(ISNUMBER(SEARCH('Backend Coding'!$D$7,'Budget 23-24'!A25)))&amp;", "&amp;(ISNUMBER(SEARCH('Backend Coding'!$D$8,'Budget 23-24'!A25)))&amp;", "&amp;(ISNUMBER(SEARCH('Backend Coding'!$D$9,'Budget 23-24'!A25)))&amp;", "&amp;(ISNUMBER(SEARCH('Backend Coding'!$D$10,'Budget 23-24'!A25)))&amp;", "&amp;(ISNUMBER(SEARCH('Backend Coding'!$D$11,'Budget 23-24'!A25)))&amp;", "&amp;(ISNUMBER(SEARCH('Backend Coding'!$D$12,'Budget 23-24'!A25)))&amp;", "&amp;(ISNUMBER(SEARCH('Backend Coding'!$D$13,'Budget 23-24'!A25)))&amp;", "&amp;(ISNUMBER(SEARCH('Backend Coding'!$D$14,'Budget 23-24'!A25)))&amp;", "&amp;(ISNUMBER(SEARCH('Backend Coding'!$D$15,'Budget 23-24'!A25)))&amp;", "&amp;(ISNUMBER(SEARCH('Backend Coding'!$D$16,'Budget 23-24'!A25)))&amp;", "&amp;(ISNUMBER(SEARCH('Backend Coding'!$D$17,'Budget 23-24'!A25)))&amp;", "&amp;(ISNUMBER(SEARCH('Backend Coding'!$D$18,'Budget 23-24'!A25)))&amp;", "&amp;(ISNUMBER(SEARCH('Backend Coding'!$D$19,'Budget 23-24'!A25)))&amp;", "&amp;(ISNUMBER(SEARCH('Backend Coding'!$D$20,'Budget 23-24'!A25)))&amp;", "&amp;(ISNUMBER(SEARCH('Backend Coding'!$D$21,'Budget 23-24'!A25)))&amp;", "&amp;(ISNUMBER(SEARCH('Backend Coding'!$D$22,'Budget 23-24'!A25)))&amp;", "&amp;(ISNUMBER(SEARCH('Backend Coding'!$D$23,'Budget 23-24'!A25)))&amp;", "&amp;(ISNUMBER(SEARCH('Backend Coding'!$D$24,'Budget 23-24'!A25)))&amp;", "&amp;(ISNUMBER(SEARCH('Backend Coding'!$D$25,'Budget 23-24'!A25)))&amp;", "&amp;(ISNUMBER(SEARCH('Backend Coding'!$D$26,'Budget 23-24'!A25)))</f>
        <v>FALSE, FALSE, FALSE, FALSE, FALSE, FALSE, FALSE, FALSE, FALSE, FALSE, FALSE, FALSE, FALSE, FALSE, FALSE, FALSE, FALSE, FALSE, FALSE, FALSE, FALSE, FALSE, FALSE, FALSE, FALSE</v>
      </c>
      <c r="S25" s="61" t="str">
        <f>(ISNUMBER(SEARCH('Backend Coding'!$F$2,'Budget 23-24'!A25)))&amp;", "&amp;(ISNUMBER(SEARCH('Backend Coding'!$F$3,'Budget 23-24'!A25)))&amp;", "&amp;(ISNUMBER(SEARCH('Backend Coding'!$F$4,'Budget 23-24'!A25)))&amp;", "&amp;(ISNUMBER(SEARCH('Backend Coding'!$F$5,'Budget 23-24'!A25)))&amp;", "&amp;(ISNUMBER(SEARCH('Backend Coding'!$F$6,'Budget 23-24'!A25)))&amp;", "&amp;(ISNUMBER(SEARCH('Backend Coding'!$F$7,'Budget 23-24'!A25)))&amp;", "&amp;(ISNUMBER(SEARCH('Backend Coding'!$F$8,'Budget 23-24'!A25)))&amp;", "&amp;(ISNUMBER(SEARCH('Backend Coding'!$F$9,'Budget 23-24'!A25)))&amp;", "&amp;(ISNUMBER(SEARCH('Backend Coding'!$F$10,'Budget 23-24'!A25)))&amp;", "&amp;(ISNUMBER(SEARCH('Backend Coding'!$F$11,'Budget 23-24'!A25)))&amp;", "&amp;(ISNUMBER(SEARCH('Backend Coding'!$F$12,'Budget 23-24'!A25)))&amp;", "&amp;(ISNUMBER(SEARCH('Backend Coding'!$F$13,'Budget 23-24'!A25)))&amp;", "&amp;(ISNUMBER(SEARCH('Backend Coding'!$F$14,'Budget 23-24'!A25)))&amp;", "&amp;(ISNUMBER(SEARCH('Backend Coding'!$F$15,'Budget 23-24'!A25)))&amp;", "&amp;(ISNUMBER(SEARCH('Backend Coding'!$F$16,'Budget 23-24'!A25)))&amp;", "&amp;(ISNUMBER(SEARCH('Backend Coding'!$F$17,'Budget 23-24'!A25)))&amp;", "&amp;(ISNUMBER(SEARCH('Backend Coding'!$F$18,'Budget 23-24'!A25)))&amp;", "&amp;(ISNUMBER(SEARCH('Backend Coding'!$F$19,'Budget 23-24'!A25)))&amp;", "&amp;(ISNUMBER(SEARCH('Backend Coding'!$F$20,'Budget 23-24'!A25)))&amp;", "&amp;(ISNUMBER(SEARCH('Backend Coding'!$F$21,'Budget 23-24'!A25)))&amp;", "&amp;(ISNUMBER(SEARCH('Backend Coding'!$F$22,'Budget 23-24'!A25)))&amp;", "&amp;(ISNUMBER(SEARCH('Backend Coding'!$F$23,'Budget 23-24'!A25)))&amp;", "&amp;(ISNUMBER(SEARCH('Backend Coding'!$F$24,'Budget 23-24'!A25)))&amp;", "&amp;(ISNUMBER(SEARCH('Backend Coding'!$F$25,'Budget 23-24'!A25)))&amp;", "&amp;(ISNUMBER(SEARCH('Backend Coding'!$F$26,'Budget 23-24'!A25)))</f>
        <v>FALSE, FALSE, FALSE, FALSE, FALSE, FALSE, FALSE, FALSE, FALSE, FALSE, FALSE, FALSE, FALSE, FALSE, FALSE, FALSE, FALSE, FALSE, FALSE, FALSE, FALSE, FALSE, FALSE, FALSE, FALSE</v>
      </c>
      <c r="T25" s="61" t="str">
        <f>(ISNUMBER(SEARCH('Backend Coding'!$H$2,'Budget 23-24'!A25)))&amp;", "&amp;(ISNUMBER(SEARCH('Backend Coding'!$H$3,'Budget 23-24'!A25)))&amp;", "&amp;(ISNUMBER(SEARCH('Backend Coding'!$H$4,'Budget 23-24'!A25)))&amp;", "&amp;(ISNUMBER(SEARCH('Backend Coding'!$H$5,'Budget 23-24'!A25)))&amp;", "&amp;(ISNUMBER(SEARCH('Backend Coding'!$H$6,'Budget 23-24'!A25)))&amp;", "&amp;(ISNUMBER(SEARCH('Backend Coding'!$H$7,'Budget 23-24'!A25)))&amp;", "&amp;(ISNUMBER(SEARCH('Backend Coding'!$H$8,'Budget 23-24'!A25)))&amp;", "&amp;(ISNUMBER(SEARCH('Backend Coding'!$H$9,'Budget 23-24'!A25)))&amp;", "&amp;(ISNUMBER(SEARCH('Backend Coding'!$H$10,'Budget 23-24'!A25)))&amp;", "&amp;(ISNUMBER(SEARCH('Backend Coding'!$H$11,'Budget 23-24'!A25)))&amp;", "&amp;(ISNUMBER(SEARCH('Backend Coding'!$H$12,'Budget 23-24'!A25)))&amp;", "&amp;(ISNUMBER(SEARCH('Backend Coding'!$H$13,'Budget 23-24'!A25)))&amp;", "&amp;(ISNUMBER(SEARCH('Backend Coding'!$H$14,'Budget 23-24'!A25)))&amp;", "&amp;(ISNUMBER(SEARCH('Backend Coding'!$H$15,'Budget 23-24'!A25)))&amp;", "&amp;(ISNUMBER(SEARCH('Backend Coding'!$H$16,'Budget 23-24'!A25)))&amp;", "&amp;(ISNUMBER(SEARCH('Backend Coding'!$H$17,'Budget 23-24'!A25)))&amp;", "&amp;(ISNUMBER(SEARCH('Backend Coding'!$H$18,'Budget 23-24'!A25)))&amp;", "&amp;(ISNUMBER(SEARCH('Backend Coding'!$H$19,'Budget 23-24'!A25)))&amp;", "&amp;(ISNUMBER(SEARCH('Backend Coding'!$H$20,'Budget 23-24'!A25)))&amp;", "&amp;(ISNUMBER(SEARCH('Backend Coding'!$H$21,'Budget 23-24'!A25)))&amp;", "&amp;(ISNUMBER(SEARCH('Backend Coding'!$H$22,'Budget 23-24'!A25)))&amp;", "&amp;(ISNUMBER(SEARCH('Backend Coding'!$H$23,'Budget 23-24'!A25)))&amp;", "&amp;(ISNUMBER(SEARCH('Backend Coding'!$H$24,'Budget 23-24'!A25)))&amp;", "&amp;(ISNUMBER(SEARCH('Backend Coding'!$H$25,'Budget 23-24'!A25)))&amp;", "&amp;(ISNUMBER(SEARCH('Backend Coding'!$H$26,'Budget 23-24'!A25)))</f>
        <v>FALSE, FALSE, FALSE, FALSE, FALSE, FALSE, FALSE, FALSE, FALSE, FALSE, FALSE, FALSE, FALSE, FALSE, FALSE, FALSE, FALSE, FALSE, FALSE, FALSE, FALSE, FALSE, FALSE, FALSE, FALSE</v>
      </c>
      <c r="U25" s="3" t="str">
        <f>(ISNUMBER(SEARCH('Backend Coding'!$J$2,'Budget 23-24'!A25)))&amp;", "&amp;(ISNUMBER(SEARCH('Backend Coding'!$J$3,'Budget 23-24'!A25)))&amp;", "&amp;(ISNUMBER(SEARCH('Backend Coding'!$J$4,'Budget 23-24'!A25)))&amp;", "&amp;(ISNUMBER(SEARCH('Backend Coding'!$J$5,'Budget 23-24'!A25)))&amp;", "&amp;(ISNUMBER(SEARCH('Backend Coding'!$J$6,'Budget 23-24'!A25)))&amp;", "&amp;(ISNUMBER(SEARCH('Backend Coding'!$J$7,'Budget 23-24'!A25)))&amp;", "&amp;(ISNUMBER(SEARCH('Backend Coding'!$J$8,'Budget 23-24'!A25)))&amp;", "&amp;(ISNUMBER(SEARCH('Backend Coding'!$J$9,'Budget 23-24'!A25)))&amp;", "&amp;(ISNUMBER(SEARCH('Backend Coding'!$J$10,'Budget 23-24'!A25)))&amp;", "&amp;(ISNUMBER(SEARCH('Backend Coding'!$J$11,'Budget 23-24'!A25)))&amp;", "&amp;(ISNUMBER(SEARCH('Backend Coding'!$J$12,'Budget 23-24'!A25)))&amp;", "&amp;(ISNUMBER(SEARCH('Backend Coding'!$J$13,'Budget 23-24'!A25)))&amp;", "&amp;(ISNUMBER(SEARCH('Backend Coding'!$J$14,'Budget 23-24'!A25)))&amp;", "&amp;(ISNUMBER(SEARCH('Backend Coding'!$J$15,'Budget 23-24'!A25)))&amp;", "&amp;(ISNUMBER(SEARCH('Backend Coding'!$J$16,'Budget 23-24'!A25)))&amp;", "&amp;(ISNUMBER(SEARCH('Backend Coding'!$J$17,'Budget 23-24'!A25)))&amp;", "&amp;(ISNUMBER(SEARCH('Backend Coding'!$J$18,'Budget 23-24'!A25)))&amp;", "&amp;(ISNUMBER(SEARCH('Backend Coding'!$J$19,'Budget 23-24'!A25)))&amp;", "&amp;(ISNUMBER(SEARCH('Backend Coding'!$J$20,'Budget 23-24'!A25)))&amp;", "&amp;(ISNUMBER(SEARCH('Backend Coding'!$J$21,'Budget 23-24'!A25)))&amp;", "&amp;(ISNUMBER(SEARCH('Backend Coding'!$J$22,'Budget 23-24'!A25)))&amp;", "&amp;(ISNUMBER(SEARCH('Backend Coding'!$J$23,'Budget 23-24'!A25)))&amp;", "&amp;(ISNUMBER(SEARCH('Backend Coding'!$J$24,'Budget 23-24'!A25)))&amp;", "&amp;(ISNUMBER(SEARCH('Backend Coding'!$J$25,'Budget 23-24'!A25)))&amp;", "&amp;(ISNUMBER(SEARCH('Backend Coding'!$J$26,'Budget 23-24'!A25)))</f>
        <v>FALSE, FALSE, FALSE, FALSE, FALSE, FALSE, FALSE, FALSE, FALSE, FALSE, FALSE, FALSE, FALSE, FALSE, FALSE, FALSE, FALSE, FALSE, FALSE, FALSE, FALSE, FALSE, FALSE, FALSE, FALSE</v>
      </c>
    </row>
    <row r="26" spans="1:21" ht="45.75" customHeight="1">
      <c r="A26" s="57" t="s">
        <v>66</v>
      </c>
      <c r="B26" s="66" t="s">
        <v>150</v>
      </c>
      <c r="C26" s="57"/>
      <c r="D26" s="57"/>
      <c r="E26" s="57" t="s">
        <v>149</v>
      </c>
      <c r="F26" s="57"/>
      <c r="G26" s="57"/>
      <c r="H26" s="57"/>
      <c r="I26" s="57" t="s">
        <v>124</v>
      </c>
      <c r="J26" s="57" t="s">
        <v>127</v>
      </c>
      <c r="K26" s="58"/>
      <c r="L26" s="64"/>
      <c r="M26" s="64"/>
      <c r="N26" s="58"/>
      <c r="O26" s="48">
        <v>20154</v>
      </c>
      <c r="P26" s="54">
        <f t="shared" si="0"/>
        <v>20154</v>
      </c>
      <c r="Q26" s="61"/>
      <c r="R26" s="61"/>
      <c r="S26" s="61"/>
      <c r="T26" s="61"/>
    </row>
    <row r="27" spans="1:21" ht="43.5" customHeight="1">
      <c r="A27" s="57" t="s">
        <v>66</v>
      </c>
      <c r="B27" s="66" t="s">
        <v>151</v>
      </c>
      <c r="C27" s="57"/>
      <c r="D27" s="57">
        <v>1</v>
      </c>
      <c r="E27" s="57" t="s">
        <v>152</v>
      </c>
      <c r="F27" s="57"/>
      <c r="G27" s="57"/>
      <c r="H27" s="57"/>
      <c r="I27" s="57" t="s">
        <v>124</v>
      </c>
      <c r="J27" s="57">
        <v>111</v>
      </c>
      <c r="K27" s="58"/>
      <c r="L27" s="64"/>
      <c r="M27" s="64"/>
      <c r="N27" s="58"/>
      <c r="O27" s="48">
        <v>75854</v>
      </c>
      <c r="P27" s="54">
        <f t="shared" si="0"/>
        <v>75854</v>
      </c>
      <c r="Q27" s="61" t="str">
        <f>(ISNUMBER(SEARCH('Backend Coding'!$B$2,'Budget 23-24'!A27)))&amp;", "&amp;(ISNUMBER(SEARCH('Backend Coding'!$B$3,'Budget 23-24'!A27)))&amp;", "&amp;(ISNUMBER(SEARCH('Backend Coding'!$B$4,'Budget 23-24'!A27)))&amp;", "&amp;(ISNUMBER(SEARCH('Backend Coding'!$B$5,'Budget 23-24'!A27)))&amp;", "&amp;(ISNUMBER(SEARCH('Backend Coding'!$B$6,'Budget 23-24'!A27)))&amp;", "&amp;(ISNUMBER(SEARCH('Backend Coding'!$B$7,'Budget 23-24'!A27)))&amp;", "&amp;(ISNUMBER(SEARCH('Backend Coding'!$B$8,'Budget 23-24'!A27)))&amp;", "&amp;(ISNUMBER(SEARCH('Backend Coding'!$B$9,'Budget 23-24'!A27)))&amp;", "&amp;(ISNUMBER(SEARCH('Backend Coding'!$B$10,'Budget 23-24'!A27)))&amp;", "&amp;(ISNUMBER(SEARCH('Backend Coding'!$B$11,'Budget 23-24'!A27)))&amp;", "&amp;(ISNUMBER(SEARCH('Backend Coding'!$B$12,'Budget 23-24'!A27)))&amp;", "&amp;(ISNUMBER(SEARCH('Backend Coding'!$B$13,'Budget 23-24'!A27)))&amp;", "&amp;(ISNUMBER(SEARCH('Backend Coding'!$B$14,'Budget 23-24'!A27)))&amp;", "&amp;(ISNUMBER(SEARCH('Backend Coding'!$B$15,'Budget 23-24'!A27)))&amp;", "&amp;(ISNUMBER(SEARCH('Backend Coding'!$B$16,'Budget 23-24'!A27)))&amp;", "&amp;(ISNUMBER(SEARCH('Backend Coding'!$B$17,'Budget 23-24'!A27)))&amp;", "&amp;(ISNUMBER(SEARCH('Backend Coding'!$B$18,'Budget 23-24'!A27)))&amp;", "&amp;(ISNUMBER(SEARCH('Backend Coding'!$B$19,'Budget 23-24'!A27)))&amp;", "&amp;(ISNUMBER(SEARCH('Backend Coding'!$B$20,'Budget 23-24'!A27)))&amp;", "&amp;(ISNUMBER(SEARCH('Backend Coding'!$B$21,'Budget 23-24'!A27)))&amp;", "&amp;(ISNUMBER(SEARCH('Backend Coding'!$B$22,'Budget 23-24'!A27)))&amp;", "&amp;(ISNUMBER(SEARCH('Backend Coding'!$B$23,'Budget 23-24'!A27)))&amp;", "&amp;(ISNUMBER(SEARCH('Backend Coding'!$B$24,'Budget 23-24'!A27)))&amp;", "&amp;(ISNUMBER(SEARCH('Backend Coding'!$B$25,'Budget 23-24'!A27)))&amp;", "&amp;(ISNUMBER(SEARCH('Backend Coding'!$B$26,'Budget 23-24'!A27)))</f>
        <v>FALSE, FALSE, FALSE, FALSE, FALSE, FALSE, FALSE, FALSE, TRUE, FALSE, FALSE, FALSE, FALSE, FALSE, FALSE, FALSE, FALSE, FALSE, FALSE, FALSE, FALSE, FALSE, FALSE, FALSE, FALSE</v>
      </c>
      <c r="R27" s="61" t="str">
        <f>(ISNUMBER(SEARCH('Backend Coding'!$D$2,'Budget 23-24'!A27)))&amp;", "&amp;(ISNUMBER(SEARCH('Backend Coding'!$D$3,'Budget 23-24'!A27)))&amp;", "&amp;(ISNUMBER(SEARCH('Backend Coding'!$D$4,'Budget 23-24'!A27)))&amp;", "&amp;(ISNUMBER(SEARCH('Backend Coding'!$D$5,'Budget 23-24'!A27)))&amp;", "&amp;(ISNUMBER(SEARCH('Backend Coding'!$D$6,'Budget 23-24'!A27)))&amp;", "&amp;(ISNUMBER(SEARCH('Backend Coding'!$D$7,'Budget 23-24'!A27)))&amp;", "&amp;(ISNUMBER(SEARCH('Backend Coding'!$D$8,'Budget 23-24'!A27)))&amp;", "&amp;(ISNUMBER(SEARCH('Backend Coding'!$D$9,'Budget 23-24'!A27)))&amp;", "&amp;(ISNUMBER(SEARCH('Backend Coding'!$D$10,'Budget 23-24'!A27)))&amp;", "&amp;(ISNUMBER(SEARCH('Backend Coding'!$D$11,'Budget 23-24'!A27)))&amp;", "&amp;(ISNUMBER(SEARCH('Backend Coding'!$D$12,'Budget 23-24'!A27)))&amp;", "&amp;(ISNUMBER(SEARCH('Backend Coding'!$D$13,'Budget 23-24'!A27)))&amp;", "&amp;(ISNUMBER(SEARCH('Backend Coding'!$D$14,'Budget 23-24'!A27)))&amp;", "&amp;(ISNUMBER(SEARCH('Backend Coding'!$D$15,'Budget 23-24'!A27)))&amp;", "&amp;(ISNUMBER(SEARCH('Backend Coding'!$D$16,'Budget 23-24'!A27)))&amp;", "&amp;(ISNUMBER(SEARCH('Backend Coding'!$D$17,'Budget 23-24'!A27)))&amp;", "&amp;(ISNUMBER(SEARCH('Backend Coding'!$D$18,'Budget 23-24'!A27)))&amp;", "&amp;(ISNUMBER(SEARCH('Backend Coding'!$D$19,'Budget 23-24'!A27)))&amp;", "&amp;(ISNUMBER(SEARCH('Backend Coding'!$D$20,'Budget 23-24'!A27)))&amp;", "&amp;(ISNUMBER(SEARCH('Backend Coding'!$D$21,'Budget 23-24'!A27)))&amp;", "&amp;(ISNUMBER(SEARCH('Backend Coding'!$D$22,'Budget 23-24'!A27)))&amp;", "&amp;(ISNUMBER(SEARCH('Backend Coding'!$D$23,'Budget 23-24'!A27)))&amp;", "&amp;(ISNUMBER(SEARCH('Backend Coding'!$D$24,'Budget 23-24'!A27)))&amp;", "&amp;(ISNUMBER(SEARCH('Backend Coding'!$D$25,'Budget 23-24'!A27)))&amp;", "&amp;(ISNUMBER(SEARCH('Backend Coding'!$D$26,'Budget 23-24'!A27)))</f>
        <v>FALSE, FALSE, FALSE, FALSE, FALSE, FALSE, FALSE, FALSE, FALSE, FALSE, FALSE, FALSE, FALSE, FALSE, FALSE, FALSE, FALSE, FALSE, FALSE, FALSE, FALSE, FALSE, FALSE, FALSE, FALSE</v>
      </c>
      <c r="S27" s="61" t="str">
        <f>(ISNUMBER(SEARCH('Backend Coding'!$F$2,'Budget 23-24'!A27)))&amp;", "&amp;(ISNUMBER(SEARCH('Backend Coding'!$F$3,'Budget 23-24'!A27)))&amp;", "&amp;(ISNUMBER(SEARCH('Backend Coding'!$F$4,'Budget 23-24'!A27)))&amp;", "&amp;(ISNUMBER(SEARCH('Backend Coding'!$F$5,'Budget 23-24'!A27)))&amp;", "&amp;(ISNUMBER(SEARCH('Backend Coding'!$F$6,'Budget 23-24'!A27)))&amp;", "&amp;(ISNUMBER(SEARCH('Backend Coding'!$F$7,'Budget 23-24'!A27)))&amp;", "&amp;(ISNUMBER(SEARCH('Backend Coding'!$F$8,'Budget 23-24'!A27)))&amp;", "&amp;(ISNUMBER(SEARCH('Backend Coding'!$F$9,'Budget 23-24'!A27)))&amp;", "&amp;(ISNUMBER(SEARCH('Backend Coding'!$F$10,'Budget 23-24'!A27)))&amp;", "&amp;(ISNUMBER(SEARCH('Backend Coding'!$F$11,'Budget 23-24'!A27)))&amp;", "&amp;(ISNUMBER(SEARCH('Backend Coding'!$F$12,'Budget 23-24'!A27)))&amp;", "&amp;(ISNUMBER(SEARCH('Backend Coding'!$F$13,'Budget 23-24'!A27)))&amp;", "&amp;(ISNUMBER(SEARCH('Backend Coding'!$F$14,'Budget 23-24'!A27)))&amp;", "&amp;(ISNUMBER(SEARCH('Backend Coding'!$F$15,'Budget 23-24'!A27)))&amp;", "&amp;(ISNUMBER(SEARCH('Backend Coding'!$F$16,'Budget 23-24'!A27)))&amp;", "&amp;(ISNUMBER(SEARCH('Backend Coding'!$F$17,'Budget 23-24'!A27)))&amp;", "&amp;(ISNUMBER(SEARCH('Backend Coding'!$F$18,'Budget 23-24'!A27)))&amp;", "&amp;(ISNUMBER(SEARCH('Backend Coding'!$F$19,'Budget 23-24'!A27)))&amp;", "&amp;(ISNUMBER(SEARCH('Backend Coding'!$F$20,'Budget 23-24'!A27)))&amp;", "&amp;(ISNUMBER(SEARCH('Backend Coding'!$F$21,'Budget 23-24'!A27)))&amp;", "&amp;(ISNUMBER(SEARCH('Backend Coding'!$F$22,'Budget 23-24'!A27)))&amp;", "&amp;(ISNUMBER(SEARCH('Backend Coding'!$F$23,'Budget 23-24'!A27)))&amp;", "&amp;(ISNUMBER(SEARCH('Backend Coding'!$F$24,'Budget 23-24'!A27)))&amp;", "&amp;(ISNUMBER(SEARCH('Backend Coding'!$F$25,'Budget 23-24'!A27)))&amp;", "&amp;(ISNUMBER(SEARCH('Backend Coding'!$F$26,'Budget 23-24'!A27)))</f>
        <v>FALSE, FALSE, FALSE, FALSE, FALSE, FALSE, FALSE, FALSE, FALSE, FALSE, FALSE, FALSE, FALSE, FALSE, FALSE, FALSE, FALSE, FALSE, FALSE, FALSE, FALSE, FALSE, FALSE, FALSE, FALSE</v>
      </c>
      <c r="T27" s="61" t="str">
        <f>(ISNUMBER(SEARCH('Backend Coding'!$H$2,'Budget 23-24'!A27)))&amp;", "&amp;(ISNUMBER(SEARCH('Backend Coding'!$H$3,'Budget 23-24'!A27)))&amp;", "&amp;(ISNUMBER(SEARCH('Backend Coding'!$H$4,'Budget 23-24'!A27)))&amp;", "&amp;(ISNUMBER(SEARCH('Backend Coding'!$H$5,'Budget 23-24'!A27)))&amp;", "&amp;(ISNUMBER(SEARCH('Backend Coding'!$H$6,'Budget 23-24'!A27)))&amp;", "&amp;(ISNUMBER(SEARCH('Backend Coding'!$H$7,'Budget 23-24'!A27)))&amp;", "&amp;(ISNUMBER(SEARCH('Backend Coding'!$H$8,'Budget 23-24'!A27)))&amp;", "&amp;(ISNUMBER(SEARCH('Backend Coding'!$H$9,'Budget 23-24'!A27)))&amp;", "&amp;(ISNUMBER(SEARCH('Backend Coding'!$H$10,'Budget 23-24'!A27)))&amp;", "&amp;(ISNUMBER(SEARCH('Backend Coding'!$H$11,'Budget 23-24'!A27)))&amp;", "&amp;(ISNUMBER(SEARCH('Backend Coding'!$H$12,'Budget 23-24'!A27)))&amp;", "&amp;(ISNUMBER(SEARCH('Backend Coding'!$H$13,'Budget 23-24'!A27)))&amp;", "&amp;(ISNUMBER(SEARCH('Backend Coding'!$H$14,'Budget 23-24'!A27)))&amp;", "&amp;(ISNUMBER(SEARCH('Backend Coding'!$H$15,'Budget 23-24'!A27)))&amp;", "&amp;(ISNUMBER(SEARCH('Backend Coding'!$H$16,'Budget 23-24'!A27)))&amp;", "&amp;(ISNUMBER(SEARCH('Backend Coding'!$H$17,'Budget 23-24'!A27)))&amp;", "&amp;(ISNUMBER(SEARCH('Backend Coding'!$H$18,'Budget 23-24'!A27)))&amp;", "&amp;(ISNUMBER(SEARCH('Backend Coding'!$H$19,'Budget 23-24'!A27)))&amp;", "&amp;(ISNUMBER(SEARCH('Backend Coding'!$H$20,'Budget 23-24'!A27)))&amp;", "&amp;(ISNUMBER(SEARCH('Backend Coding'!$H$21,'Budget 23-24'!A27)))&amp;", "&amp;(ISNUMBER(SEARCH('Backend Coding'!$H$22,'Budget 23-24'!A27)))&amp;", "&amp;(ISNUMBER(SEARCH('Backend Coding'!$H$23,'Budget 23-24'!A27)))&amp;", "&amp;(ISNUMBER(SEARCH('Backend Coding'!$H$24,'Budget 23-24'!A27)))&amp;", "&amp;(ISNUMBER(SEARCH('Backend Coding'!$H$25,'Budget 23-24'!A27)))&amp;", "&amp;(ISNUMBER(SEARCH('Backend Coding'!$H$26,'Budget 23-24'!A27)))</f>
        <v>FALSE, FALSE, FALSE, FALSE, FALSE, FALSE, FALSE, FALSE, FALSE, FALSE, FALSE, FALSE, FALSE, FALSE, FALSE, FALSE, FALSE, FALSE, FALSE, FALSE, FALSE, FALSE, FALSE, FALSE, FALSE</v>
      </c>
      <c r="U27" s="3" t="str">
        <f>(ISNUMBER(SEARCH('Backend Coding'!$J$2,'Budget 23-24'!A27)))&amp;", "&amp;(ISNUMBER(SEARCH('Backend Coding'!$J$3,'Budget 23-24'!A27)))&amp;", "&amp;(ISNUMBER(SEARCH('Backend Coding'!$J$4,'Budget 23-24'!A27)))&amp;", "&amp;(ISNUMBER(SEARCH('Backend Coding'!$J$5,'Budget 23-24'!A27)))&amp;", "&amp;(ISNUMBER(SEARCH('Backend Coding'!$J$6,'Budget 23-24'!A27)))&amp;", "&amp;(ISNUMBER(SEARCH('Backend Coding'!$J$7,'Budget 23-24'!A27)))&amp;", "&amp;(ISNUMBER(SEARCH('Backend Coding'!$J$8,'Budget 23-24'!A27)))&amp;", "&amp;(ISNUMBER(SEARCH('Backend Coding'!$J$9,'Budget 23-24'!A27)))&amp;", "&amp;(ISNUMBER(SEARCH('Backend Coding'!$J$10,'Budget 23-24'!A27)))&amp;", "&amp;(ISNUMBER(SEARCH('Backend Coding'!$J$11,'Budget 23-24'!A27)))&amp;", "&amp;(ISNUMBER(SEARCH('Backend Coding'!$J$12,'Budget 23-24'!A27)))&amp;", "&amp;(ISNUMBER(SEARCH('Backend Coding'!$J$13,'Budget 23-24'!A27)))&amp;", "&amp;(ISNUMBER(SEARCH('Backend Coding'!$J$14,'Budget 23-24'!A27)))&amp;", "&amp;(ISNUMBER(SEARCH('Backend Coding'!$J$15,'Budget 23-24'!A27)))&amp;", "&amp;(ISNUMBER(SEARCH('Backend Coding'!$J$16,'Budget 23-24'!A27)))&amp;", "&amp;(ISNUMBER(SEARCH('Backend Coding'!$J$17,'Budget 23-24'!A27)))&amp;", "&amp;(ISNUMBER(SEARCH('Backend Coding'!$J$18,'Budget 23-24'!A27)))&amp;", "&amp;(ISNUMBER(SEARCH('Backend Coding'!$J$19,'Budget 23-24'!A27)))&amp;", "&amp;(ISNUMBER(SEARCH('Backend Coding'!$J$20,'Budget 23-24'!A27)))&amp;", "&amp;(ISNUMBER(SEARCH('Backend Coding'!$J$21,'Budget 23-24'!A27)))&amp;", "&amp;(ISNUMBER(SEARCH('Backend Coding'!$J$22,'Budget 23-24'!A27)))&amp;", "&amp;(ISNUMBER(SEARCH('Backend Coding'!$J$23,'Budget 23-24'!A27)))&amp;", "&amp;(ISNUMBER(SEARCH('Backend Coding'!$J$24,'Budget 23-24'!A27)))&amp;", "&amp;(ISNUMBER(SEARCH('Backend Coding'!$J$25,'Budget 23-24'!A27)))&amp;", "&amp;(ISNUMBER(SEARCH('Backend Coding'!$J$26,'Budget 23-24'!A27)))</f>
        <v>FALSE, FALSE, FALSE, FALSE, FALSE, FALSE, FALSE, FALSE, FALSE, FALSE, FALSE, FALSE, FALSE, FALSE, FALSE, FALSE, FALSE, FALSE, FALSE, FALSE, FALSE, FALSE, FALSE, FALSE, FALSE</v>
      </c>
    </row>
    <row r="28" spans="1:21" ht="18" customHeight="1">
      <c r="A28" s="57" t="s">
        <v>66</v>
      </c>
      <c r="B28" s="66" t="s">
        <v>153</v>
      </c>
      <c r="C28" s="57"/>
      <c r="D28" s="57"/>
      <c r="E28" s="57" t="s">
        <v>152</v>
      </c>
      <c r="F28" s="57"/>
      <c r="G28" s="57"/>
      <c r="H28" s="57"/>
      <c r="I28" s="57" t="s">
        <v>124</v>
      </c>
      <c r="J28" s="57" t="s">
        <v>127</v>
      </c>
      <c r="K28" s="58"/>
      <c r="L28" s="64"/>
      <c r="M28" s="64"/>
      <c r="N28" s="58"/>
      <c r="O28" s="48">
        <v>44061</v>
      </c>
      <c r="P28" s="54">
        <f t="shared" si="0"/>
        <v>44061</v>
      </c>
      <c r="Q28" s="61"/>
      <c r="R28" s="61"/>
      <c r="S28" s="61"/>
      <c r="T28" s="61"/>
    </row>
    <row r="29" spans="1:21" ht="36" customHeight="1">
      <c r="A29" s="70" t="s">
        <v>52</v>
      </c>
      <c r="B29" s="66" t="s">
        <v>154</v>
      </c>
      <c r="C29" s="71"/>
      <c r="D29" s="71">
        <v>0.25</v>
      </c>
      <c r="E29" s="57"/>
      <c r="F29" s="63"/>
      <c r="G29" s="63"/>
      <c r="H29" s="63"/>
      <c r="I29" s="63" t="s">
        <v>132</v>
      </c>
      <c r="J29" s="63">
        <v>113</v>
      </c>
      <c r="K29" s="64"/>
      <c r="L29" s="64"/>
      <c r="M29" s="64"/>
      <c r="N29" s="64"/>
      <c r="O29" s="72">
        <v>25000</v>
      </c>
      <c r="P29" s="54">
        <f t="shared" si="0"/>
        <v>25000</v>
      </c>
      <c r="Q29" s="61"/>
      <c r="R29" s="61"/>
      <c r="S29" s="61"/>
      <c r="T29" s="61"/>
    </row>
    <row r="30" spans="1:21" ht="22.5" customHeight="1">
      <c r="A30" s="70" t="s">
        <v>52</v>
      </c>
      <c r="B30" s="66" t="s">
        <v>155</v>
      </c>
      <c r="C30" s="71"/>
      <c r="D30" s="71"/>
      <c r="E30" s="57"/>
      <c r="F30" s="63"/>
      <c r="G30" s="63"/>
      <c r="H30" s="63"/>
      <c r="I30" s="63" t="s">
        <v>132</v>
      </c>
      <c r="J30" s="63">
        <v>113</v>
      </c>
      <c r="K30" s="64"/>
      <c r="L30" s="64"/>
      <c r="M30" s="64"/>
      <c r="N30" s="64"/>
      <c r="O30" s="72">
        <v>14000</v>
      </c>
      <c r="P30" s="54">
        <f t="shared" si="0"/>
        <v>14000</v>
      </c>
      <c r="Q30" s="61"/>
      <c r="R30" s="61"/>
      <c r="S30" s="61"/>
      <c r="T30" s="61"/>
    </row>
    <row r="31" spans="1:21" ht="210.75" customHeight="1">
      <c r="A31" s="57" t="s">
        <v>68</v>
      </c>
      <c r="B31" s="65" t="s">
        <v>156</v>
      </c>
      <c r="C31" s="57"/>
      <c r="D31" s="57"/>
      <c r="E31" s="57"/>
      <c r="F31" s="57"/>
      <c r="G31" s="57"/>
      <c r="H31" s="57"/>
      <c r="I31" s="57" t="s">
        <v>124</v>
      </c>
      <c r="J31" s="57">
        <v>410</v>
      </c>
      <c r="K31" s="58"/>
      <c r="L31" s="64"/>
      <c r="M31" s="64"/>
      <c r="N31" s="58"/>
      <c r="O31" s="48">
        <v>154859.14000000001</v>
      </c>
      <c r="P31" s="54">
        <f t="shared" si="0"/>
        <v>154859.14000000001</v>
      </c>
      <c r="Q31" s="61" t="str">
        <f>(ISNUMBER(SEARCH('Backend Coding'!$B$2,'Budget 23-24'!A31)))&amp;", "&amp;(ISNUMBER(SEARCH('Backend Coding'!$B$3,'Budget 23-24'!A31)))&amp;", "&amp;(ISNUMBER(SEARCH('Backend Coding'!$B$4,'Budget 23-24'!A31)))&amp;", "&amp;(ISNUMBER(SEARCH('Backend Coding'!$B$5,'Budget 23-24'!A31)))&amp;", "&amp;(ISNUMBER(SEARCH('Backend Coding'!$B$6,'Budget 23-24'!A31)))&amp;", "&amp;(ISNUMBER(SEARCH('Backend Coding'!$B$7,'Budget 23-24'!A31)))&amp;", "&amp;(ISNUMBER(SEARCH('Backend Coding'!$B$8,'Budget 23-24'!A31)))&amp;", "&amp;(ISNUMBER(SEARCH('Backend Coding'!$B$9,'Budget 23-24'!A31)))&amp;", "&amp;(ISNUMBER(SEARCH('Backend Coding'!$B$10,'Budget 23-24'!A31)))&amp;", "&amp;(ISNUMBER(SEARCH('Backend Coding'!$B$11,'Budget 23-24'!A31)))&amp;", "&amp;(ISNUMBER(SEARCH('Backend Coding'!$B$12,'Budget 23-24'!A31)))&amp;", "&amp;(ISNUMBER(SEARCH('Backend Coding'!$B$13,'Budget 23-24'!A31)))&amp;", "&amp;(ISNUMBER(SEARCH('Backend Coding'!$B$14,'Budget 23-24'!A31)))&amp;", "&amp;(ISNUMBER(SEARCH('Backend Coding'!$B$15,'Budget 23-24'!A31)))&amp;", "&amp;(ISNUMBER(SEARCH('Backend Coding'!$B$16,'Budget 23-24'!A31)))&amp;", "&amp;(ISNUMBER(SEARCH('Backend Coding'!$B$17,'Budget 23-24'!A31)))&amp;", "&amp;(ISNUMBER(SEARCH('Backend Coding'!$B$18,'Budget 23-24'!A31)))&amp;", "&amp;(ISNUMBER(SEARCH('Backend Coding'!$B$19,'Budget 23-24'!A31)))&amp;", "&amp;(ISNUMBER(SEARCH('Backend Coding'!$B$20,'Budget 23-24'!A31)))&amp;", "&amp;(ISNUMBER(SEARCH('Backend Coding'!$B$21,'Budget 23-24'!A31)))&amp;", "&amp;(ISNUMBER(SEARCH('Backend Coding'!$B$22,'Budget 23-24'!A31)))&amp;", "&amp;(ISNUMBER(SEARCH('Backend Coding'!$B$23,'Budget 23-24'!A31)))&amp;", "&amp;(ISNUMBER(SEARCH('Backend Coding'!$B$24,'Budget 23-24'!A31)))&amp;", "&amp;(ISNUMBER(SEARCH('Backend Coding'!$B$25,'Budget 23-24'!A31)))&amp;", "&amp;(ISNUMBER(SEARCH('Backend Coding'!$B$26,'Budget 23-24'!A31)))</f>
        <v>FALSE, FALSE, FALSE, FALSE, FALSE, FALSE, FALSE, FALSE, FALSE, TRUE, FALSE, FALSE, FALSE, FALSE, FALSE, FALSE, FALSE, FALSE, FALSE, FALSE, FALSE, FALSE, FALSE, FALSE, FALSE</v>
      </c>
      <c r="R31" s="61" t="str">
        <f>(ISNUMBER(SEARCH('Backend Coding'!$D$2,'Budget 23-24'!A31)))&amp;", "&amp;(ISNUMBER(SEARCH('Backend Coding'!$D$3,'Budget 23-24'!A31)))&amp;", "&amp;(ISNUMBER(SEARCH('Backend Coding'!$D$4,'Budget 23-24'!A31)))&amp;", "&amp;(ISNUMBER(SEARCH('Backend Coding'!$D$5,'Budget 23-24'!A31)))&amp;", "&amp;(ISNUMBER(SEARCH('Backend Coding'!$D$6,'Budget 23-24'!A31)))&amp;", "&amp;(ISNUMBER(SEARCH('Backend Coding'!$D$7,'Budget 23-24'!A31)))&amp;", "&amp;(ISNUMBER(SEARCH('Backend Coding'!$D$8,'Budget 23-24'!A31)))&amp;", "&amp;(ISNUMBER(SEARCH('Backend Coding'!$D$9,'Budget 23-24'!A31)))&amp;", "&amp;(ISNUMBER(SEARCH('Backend Coding'!$D$10,'Budget 23-24'!A31)))&amp;", "&amp;(ISNUMBER(SEARCH('Backend Coding'!$D$11,'Budget 23-24'!A31)))&amp;", "&amp;(ISNUMBER(SEARCH('Backend Coding'!$D$12,'Budget 23-24'!A31)))&amp;", "&amp;(ISNUMBER(SEARCH('Backend Coding'!$D$13,'Budget 23-24'!A31)))&amp;", "&amp;(ISNUMBER(SEARCH('Backend Coding'!$D$14,'Budget 23-24'!A31)))&amp;", "&amp;(ISNUMBER(SEARCH('Backend Coding'!$D$15,'Budget 23-24'!A31)))&amp;", "&amp;(ISNUMBER(SEARCH('Backend Coding'!$D$16,'Budget 23-24'!A31)))&amp;", "&amp;(ISNUMBER(SEARCH('Backend Coding'!$D$17,'Budget 23-24'!A31)))&amp;", "&amp;(ISNUMBER(SEARCH('Backend Coding'!$D$18,'Budget 23-24'!A31)))&amp;", "&amp;(ISNUMBER(SEARCH('Backend Coding'!$D$19,'Budget 23-24'!A31)))&amp;", "&amp;(ISNUMBER(SEARCH('Backend Coding'!$D$20,'Budget 23-24'!A31)))&amp;", "&amp;(ISNUMBER(SEARCH('Backend Coding'!$D$21,'Budget 23-24'!A31)))&amp;", "&amp;(ISNUMBER(SEARCH('Backend Coding'!$D$22,'Budget 23-24'!A31)))&amp;", "&amp;(ISNUMBER(SEARCH('Backend Coding'!$D$23,'Budget 23-24'!A31)))&amp;", "&amp;(ISNUMBER(SEARCH('Backend Coding'!$D$24,'Budget 23-24'!A31)))&amp;", "&amp;(ISNUMBER(SEARCH('Backend Coding'!$D$25,'Budget 23-24'!A31)))&amp;", "&amp;(ISNUMBER(SEARCH('Backend Coding'!$D$26,'Budget 23-24'!A31)))</f>
        <v>FALSE, FALSE, FALSE, FALSE, FALSE, FALSE, FALSE, FALSE, FALSE, FALSE, FALSE, FALSE, FALSE, FALSE, FALSE, FALSE, FALSE, FALSE, FALSE, FALSE, FALSE, FALSE, FALSE, FALSE, FALSE</v>
      </c>
      <c r="S31" s="61" t="str">
        <f>(ISNUMBER(SEARCH('Backend Coding'!$F$2,'Budget 23-24'!A31)))&amp;", "&amp;(ISNUMBER(SEARCH('Backend Coding'!$F$3,'Budget 23-24'!A31)))&amp;", "&amp;(ISNUMBER(SEARCH('Backend Coding'!$F$4,'Budget 23-24'!A31)))&amp;", "&amp;(ISNUMBER(SEARCH('Backend Coding'!$F$5,'Budget 23-24'!A31)))&amp;", "&amp;(ISNUMBER(SEARCH('Backend Coding'!$F$6,'Budget 23-24'!A31)))&amp;", "&amp;(ISNUMBER(SEARCH('Backend Coding'!$F$7,'Budget 23-24'!A31)))&amp;", "&amp;(ISNUMBER(SEARCH('Backend Coding'!$F$8,'Budget 23-24'!A31)))&amp;", "&amp;(ISNUMBER(SEARCH('Backend Coding'!$F$9,'Budget 23-24'!A31)))&amp;", "&amp;(ISNUMBER(SEARCH('Backend Coding'!$F$10,'Budget 23-24'!A31)))&amp;", "&amp;(ISNUMBER(SEARCH('Backend Coding'!$F$11,'Budget 23-24'!A31)))&amp;", "&amp;(ISNUMBER(SEARCH('Backend Coding'!$F$12,'Budget 23-24'!A31)))&amp;", "&amp;(ISNUMBER(SEARCH('Backend Coding'!$F$13,'Budget 23-24'!A31)))&amp;", "&amp;(ISNUMBER(SEARCH('Backend Coding'!$F$14,'Budget 23-24'!A31)))&amp;", "&amp;(ISNUMBER(SEARCH('Backend Coding'!$F$15,'Budget 23-24'!A31)))&amp;", "&amp;(ISNUMBER(SEARCH('Backend Coding'!$F$16,'Budget 23-24'!A31)))&amp;", "&amp;(ISNUMBER(SEARCH('Backend Coding'!$F$17,'Budget 23-24'!A31)))&amp;", "&amp;(ISNUMBER(SEARCH('Backend Coding'!$F$18,'Budget 23-24'!A31)))&amp;", "&amp;(ISNUMBER(SEARCH('Backend Coding'!$F$19,'Budget 23-24'!A31)))&amp;", "&amp;(ISNUMBER(SEARCH('Backend Coding'!$F$20,'Budget 23-24'!A31)))&amp;", "&amp;(ISNUMBER(SEARCH('Backend Coding'!$F$21,'Budget 23-24'!A31)))&amp;", "&amp;(ISNUMBER(SEARCH('Backend Coding'!$F$22,'Budget 23-24'!A31)))&amp;", "&amp;(ISNUMBER(SEARCH('Backend Coding'!$F$23,'Budget 23-24'!A31)))&amp;", "&amp;(ISNUMBER(SEARCH('Backend Coding'!$F$24,'Budget 23-24'!A31)))&amp;", "&amp;(ISNUMBER(SEARCH('Backend Coding'!$F$25,'Budget 23-24'!A31)))&amp;", "&amp;(ISNUMBER(SEARCH('Backend Coding'!$F$26,'Budget 23-24'!A31)))</f>
        <v>FALSE, FALSE, FALSE, FALSE, FALSE, FALSE, TRUE, FALSE, FALSE, FALSE, FALSE, FALSE, FALSE, FALSE, FALSE, FALSE, FALSE, FALSE, FALSE, FALSE, FALSE, FALSE, FALSE, FALSE, FALSE</v>
      </c>
      <c r="T31" s="61" t="str">
        <f>(ISNUMBER(SEARCH('Backend Coding'!$H$2,'Budget 23-24'!A31)))&amp;", "&amp;(ISNUMBER(SEARCH('Backend Coding'!$H$3,'Budget 23-24'!A31)))&amp;", "&amp;(ISNUMBER(SEARCH('Backend Coding'!$H$4,'Budget 23-24'!A31)))&amp;", "&amp;(ISNUMBER(SEARCH('Backend Coding'!$H$5,'Budget 23-24'!A31)))&amp;", "&amp;(ISNUMBER(SEARCH('Backend Coding'!$H$6,'Budget 23-24'!A31)))&amp;", "&amp;(ISNUMBER(SEARCH('Backend Coding'!$H$7,'Budget 23-24'!A31)))&amp;", "&amp;(ISNUMBER(SEARCH('Backend Coding'!$H$8,'Budget 23-24'!A31)))&amp;", "&amp;(ISNUMBER(SEARCH('Backend Coding'!$H$9,'Budget 23-24'!A31)))&amp;", "&amp;(ISNUMBER(SEARCH('Backend Coding'!$H$10,'Budget 23-24'!A31)))&amp;", "&amp;(ISNUMBER(SEARCH('Backend Coding'!$H$11,'Budget 23-24'!A31)))&amp;", "&amp;(ISNUMBER(SEARCH('Backend Coding'!$H$12,'Budget 23-24'!A31)))&amp;", "&amp;(ISNUMBER(SEARCH('Backend Coding'!$H$13,'Budget 23-24'!A31)))&amp;", "&amp;(ISNUMBER(SEARCH('Backend Coding'!$H$14,'Budget 23-24'!A31)))&amp;", "&amp;(ISNUMBER(SEARCH('Backend Coding'!$H$15,'Budget 23-24'!A31)))&amp;", "&amp;(ISNUMBER(SEARCH('Backend Coding'!$H$16,'Budget 23-24'!A31)))&amp;", "&amp;(ISNUMBER(SEARCH('Backend Coding'!$H$17,'Budget 23-24'!A31)))&amp;", "&amp;(ISNUMBER(SEARCH('Backend Coding'!$H$18,'Budget 23-24'!A31)))&amp;", "&amp;(ISNUMBER(SEARCH('Backend Coding'!$H$19,'Budget 23-24'!A31)))&amp;", "&amp;(ISNUMBER(SEARCH('Backend Coding'!$H$20,'Budget 23-24'!A31)))&amp;", "&amp;(ISNUMBER(SEARCH('Backend Coding'!$H$21,'Budget 23-24'!A31)))&amp;", "&amp;(ISNUMBER(SEARCH('Backend Coding'!$H$22,'Budget 23-24'!A31)))&amp;", "&amp;(ISNUMBER(SEARCH('Backend Coding'!$H$23,'Budget 23-24'!A31)))&amp;", "&amp;(ISNUMBER(SEARCH('Backend Coding'!$H$24,'Budget 23-24'!A31)))&amp;", "&amp;(ISNUMBER(SEARCH('Backend Coding'!$H$25,'Budget 23-24'!A31)))&amp;", "&amp;(ISNUMBER(SEARCH('Backend Coding'!$H$26,'Budget 23-24'!A31)))</f>
        <v>FALSE, FALSE, FALSE, FALSE, FALSE, FALSE, FALSE, FALSE, FALSE, FALSE, FALSE, FALSE, FALSE, FALSE, FALSE, FALSE, FALSE, FALSE, FALSE, FALSE, FALSE, FALSE, FALSE, FALSE, FALSE</v>
      </c>
      <c r="U31" s="3" t="str">
        <f>(ISNUMBER(SEARCH('Backend Coding'!$J$2,'Budget 23-24'!A31)))&amp;", "&amp;(ISNUMBER(SEARCH('Backend Coding'!$J$3,'Budget 23-24'!A31)))&amp;", "&amp;(ISNUMBER(SEARCH('Backend Coding'!$J$4,'Budget 23-24'!A31)))&amp;", "&amp;(ISNUMBER(SEARCH('Backend Coding'!$J$5,'Budget 23-24'!A31)))&amp;", "&amp;(ISNUMBER(SEARCH('Backend Coding'!$J$6,'Budget 23-24'!A31)))&amp;", "&amp;(ISNUMBER(SEARCH('Backend Coding'!$J$7,'Budget 23-24'!A31)))&amp;", "&amp;(ISNUMBER(SEARCH('Backend Coding'!$J$8,'Budget 23-24'!A31)))&amp;", "&amp;(ISNUMBER(SEARCH('Backend Coding'!$J$9,'Budget 23-24'!A31)))&amp;", "&amp;(ISNUMBER(SEARCH('Backend Coding'!$J$10,'Budget 23-24'!A31)))&amp;", "&amp;(ISNUMBER(SEARCH('Backend Coding'!$J$11,'Budget 23-24'!A31)))&amp;", "&amp;(ISNUMBER(SEARCH('Backend Coding'!$J$12,'Budget 23-24'!A31)))&amp;", "&amp;(ISNUMBER(SEARCH('Backend Coding'!$J$13,'Budget 23-24'!A31)))&amp;", "&amp;(ISNUMBER(SEARCH('Backend Coding'!$J$14,'Budget 23-24'!A31)))&amp;", "&amp;(ISNUMBER(SEARCH('Backend Coding'!$J$15,'Budget 23-24'!A31)))&amp;", "&amp;(ISNUMBER(SEARCH('Backend Coding'!$J$16,'Budget 23-24'!A31)))&amp;", "&amp;(ISNUMBER(SEARCH('Backend Coding'!$J$17,'Budget 23-24'!A31)))&amp;", "&amp;(ISNUMBER(SEARCH('Backend Coding'!$J$18,'Budget 23-24'!A31)))&amp;", "&amp;(ISNUMBER(SEARCH('Backend Coding'!$J$19,'Budget 23-24'!A31)))&amp;", "&amp;(ISNUMBER(SEARCH('Backend Coding'!$J$20,'Budget 23-24'!A31)))&amp;", "&amp;(ISNUMBER(SEARCH('Backend Coding'!$J$21,'Budget 23-24'!A31)))&amp;", "&amp;(ISNUMBER(SEARCH('Backend Coding'!$J$22,'Budget 23-24'!A31)))&amp;", "&amp;(ISNUMBER(SEARCH('Backend Coding'!$J$23,'Budget 23-24'!A31)))&amp;", "&amp;(ISNUMBER(SEARCH('Backend Coding'!$J$24,'Budget 23-24'!A31)))&amp;", "&amp;(ISNUMBER(SEARCH('Backend Coding'!$J$25,'Budget 23-24'!A31)))&amp;", "&amp;(ISNUMBER(SEARCH('Backend Coding'!$J$26,'Budget 23-24'!A31)))</f>
        <v>FALSE, FALSE, FALSE, FALSE, FALSE, FALSE, FALSE, FALSE, FALSE, FALSE, FALSE, FALSE, FALSE, FALSE, FALSE, FALSE, FALSE, FALSE, FALSE, FALSE, FALSE, FALSE, FALSE, FALSE, FALSE</v>
      </c>
    </row>
    <row r="32" spans="1:21" ht="66.75" customHeight="1">
      <c r="A32" s="57" t="s">
        <v>70</v>
      </c>
      <c r="B32" s="73" t="s">
        <v>157</v>
      </c>
      <c r="C32" s="57"/>
      <c r="D32" s="57"/>
      <c r="E32" s="57"/>
      <c r="F32" s="57"/>
      <c r="G32" s="57"/>
      <c r="H32" s="57"/>
      <c r="I32" s="57" t="s">
        <v>158</v>
      </c>
      <c r="J32" s="57">
        <v>410</v>
      </c>
      <c r="K32" s="58"/>
      <c r="L32" s="64"/>
      <c r="M32" s="64"/>
      <c r="N32" s="58"/>
      <c r="O32" s="48">
        <v>5000</v>
      </c>
      <c r="P32" s="54">
        <f t="shared" si="0"/>
        <v>5000</v>
      </c>
      <c r="Q32" s="61" t="str">
        <f>(ISNUMBER(SEARCH('Backend Coding'!$B$2,'Budget 23-24'!A32)))&amp;", "&amp;(ISNUMBER(SEARCH('Backend Coding'!$B$3,'Budget 23-24'!A32)))&amp;", "&amp;(ISNUMBER(SEARCH('Backend Coding'!$B$4,'Budget 23-24'!A32)))&amp;", "&amp;(ISNUMBER(SEARCH('Backend Coding'!$B$5,'Budget 23-24'!A32)))&amp;", "&amp;(ISNUMBER(SEARCH('Backend Coding'!$B$6,'Budget 23-24'!A32)))&amp;", "&amp;(ISNUMBER(SEARCH('Backend Coding'!$B$7,'Budget 23-24'!A32)))&amp;", "&amp;(ISNUMBER(SEARCH('Backend Coding'!$B$8,'Budget 23-24'!A32)))&amp;", "&amp;(ISNUMBER(SEARCH('Backend Coding'!$B$9,'Budget 23-24'!A32)))&amp;", "&amp;(ISNUMBER(SEARCH('Backend Coding'!$B$10,'Budget 23-24'!A32)))&amp;", "&amp;(ISNUMBER(SEARCH('Backend Coding'!$B$11,'Budget 23-24'!A32)))&amp;", "&amp;(ISNUMBER(SEARCH('Backend Coding'!$B$12,'Budget 23-24'!A32)))&amp;", "&amp;(ISNUMBER(SEARCH('Backend Coding'!$B$13,'Budget 23-24'!A32)))&amp;", "&amp;(ISNUMBER(SEARCH('Backend Coding'!$B$14,'Budget 23-24'!A32)))&amp;", "&amp;(ISNUMBER(SEARCH('Backend Coding'!$B$15,'Budget 23-24'!A32)))&amp;", "&amp;(ISNUMBER(SEARCH('Backend Coding'!$B$16,'Budget 23-24'!A32)))&amp;", "&amp;(ISNUMBER(SEARCH('Backend Coding'!$B$17,'Budget 23-24'!A32)))&amp;", "&amp;(ISNUMBER(SEARCH('Backend Coding'!$B$18,'Budget 23-24'!A32)))&amp;", "&amp;(ISNUMBER(SEARCH('Backend Coding'!$B$19,'Budget 23-24'!A32)))&amp;", "&amp;(ISNUMBER(SEARCH('Backend Coding'!$B$20,'Budget 23-24'!A32)))&amp;", "&amp;(ISNUMBER(SEARCH('Backend Coding'!$B$21,'Budget 23-24'!A32)))&amp;", "&amp;(ISNUMBER(SEARCH('Backend Coding'!$B$22,'Budget 23-24'!A32)))&amp;", "&amp;(ISNUMBER(SEARCH('Backend Coding'!$B$23,'Budget 23-24'!A32)))&amp;", "&amp;(ISNUMBER(SEARCH('Backend Coding'!$B$24,'Budget 23-24'!A32)))&amp;", "&amp;(ISNUMBER(SEARCH('Backend Coding'!$B$25,'Budget 23-24'!A32)))&amp;", "&amp;(ISNUMBER(SEARCH('Backend Coding'!$B$26,'Budget 23-24'!A32)))</f>
        <v>FALSE, FALSE, FALSE, FALSE, FALSE, FALSE, FALSE, FALSE, FALSE, FALSE, TRUE, FALSE, FALSE, FALSE, FALSE, FALSE, FALSE, FALSE, FALSE, FALSE, FALSE, FALSE, FALSE, FALSE, FALSE</v>
      </c>
      <c r="R32" s="61" t="str">
        <f>(ISNUMBER(SEARCH('Backend Coding'!$D$2,'Budget 23-24'!A32)))&amp;", "&amp;(ISNUMBER(SEARCH('Backend Coding'!$D$3,'Budget 23-24'!A32)))&amp;", "&amp;(ISNUMBER(SEARCH('Backend Coding'!$D$4,'Budget 23-24'!A32)))&amp;", "&amp;(ISNUMBER(SEARCH('Backend Coding'!$D$5,'Budget 23-24'!A32)))&amp;", "&amp;(ISNUMBER(SEARCH('Backend Coding'!$D$6,'Budget 23-24'!A32)))&amp;", "&amp;(ISNUMBER(SEARCH('Backend Coding'!$D$7,'Budget 23-24'!A32)))&amp;", "&amp;(ISNUMBER(SEARCH('Backend Coding'!$D$8,'Budget 23-24'!A32)))&amp;", "&amp;(ISNUMBER(SEARCH('Backend Coding'!$D$9,'Budget 23-24'!A32)))&amp;", "&amp;(ISNUMBER(SEARCH('Backend Coding'!$D$10,'Budget 23-24'!A32)))&amp;", "&amp;(ISNUMBER(SEARCH('Backend Coding'!$D$11,'Budget 23-24'!A32)))&amp;", "&amp;(ISNUMBER(SEARCH('Backend Coding'!$D$12,'Budget 23-24'!A32)))&amp;", "&amp;(ISNUMBER(SEARCH('Backend Coding'!$D$13,'Budget 23-24'!A32)))&amp;", "&amp;(ISNUMBER(SEARCH('Backend Coding'!$D$14,'Budget 23-24'!A32)))&amp;", "&amp;(ISNUMBER(SEARCH('Backend Coding'!$D$15,'Budget 23-24'!A32)))&amp;", "&amp;(ISNUMBER(SEARCH('Backend Coding'!$D$16,'Budget 23-24'!A32)))&amp;", "&amp;(ISNUMBER(SEARCH('Backend Coding'!$D$17,'Budget 23-24'!A32)))&amp;", "&amp;(ISNUMBER(SEARCH('Backend Coding'!$D$18,'Budget 23-24'!A32)))&amp;", "&amp;(ISNUMBER(SEARCH('Backend Coding'!$D$19,'Budget 23-24'!A32)))&amp;", "&amp;(ISNUMBER(SEARCH('Backend Coding'!$D$20,'Budget 23-24'!A32)))&amp;", "&amp;(ISNUMBER(SEARCH('Backend Coding'!$D$21,'Budget 23-24'!A32)))&amp;", "&amp;(ISNUMBER(SEARCH('Backend Coding'!$D$22,'Budget 23-24'!A32)))&amp;", "&amp;(ISNUMBER(SEARCH('Backend Coding'!$D$23,'Budget 23-24'!A32)))&amp;", "&amp;(ISNUMBER(SEARCH('Backend Coding'!$D$24,'Budget 23-24'!A32)))&amp;", "&amp;(ISNUMBER(SEARCH('Backend Coding'!$D$25,'Budget 23-24'!A32)))&amp;", "&amp;(ISNUMBER(SEARCH('Backend Coding'!$D$26,'Budget 23-24'!A32)))</f>
        <v>FALSE, FALSE, FALSE, FALSE, FALSE, FALSE, FALSE, FALSE, FALSE, FALSE, FALSE, FALSE, FALSE, FALSE, FALSE, FALSE, FALSE, FALSE, FALSE, FALSE, FALSE, FALSE, FALSE, FALSE, FALSE</v>
      </c>
      <c r="S32" s="61" t="str">
        <f>(ISNUMBER(SEARCH('Backend Coding'!$F$2,'Budget 23-24'!A32)))&amp;", "&amp;(ISNUMBER(SEARCH('Backend Coding'!$F$3,'Budget 23-24'!A32)))&amp;", "&amp;(ISNUMBER(SEARCH('Backend Coding'!$F$4,'Budget 23-24'!A32)))&amp;", "&amp;(ISNUMBER(SEARCH('Backend Coding'!$F$5,'Budget 23-24'!A32)))&amp;", "&amp;(ISNUMBER(SEARCH('Backend Coding'!$F$6,'Budget 23-24'!A32)))&amp;", "&amp;(ISNUMBER(SEARCH('Backend Coding'!$F$7,'Budget 23-24'!A32)))&amp;", "&amp;(ISNUMBER(SEARCH('Backend Coding'!$F$8,'Budget 23-24'!A32)))&amp;", "&amp;(ISNUMBER(SEARCH('Backend Coding'!$F$9,'Budget 23-24'!A32)))&amp;", "&amp;(ISNUMBER(SEARCH('Backend Coding'!$F$10,'Budget 23-24'!A32)))&amp;", "&amp;(ISNUMBER(SEARCH('Backend Coding'!$F$11,'Budget 23-24'!A32)))&amp;", "&amp;(ISNUMBER(SEARCH('Backend Coding'!$F$12,'Budget 23-24'!A32)))&amp;", "&amp;(ISNUMBER(SEARCH('Backend Coding'!$F$13,'Budget 23-24'!A32)))&amp;", "&amp;(ISNUMBER(SEARCH('Backend Coding'!$F$14,'Budget 23-24'!A32)))&amp;", "&amp;(ISNUMBER(SEARCH('Backend Coding'!$F$15,'Budget 23-24'!A32)))&amp;", "&amp;(ISNUMBER(SEARCH('Backend Coding'!$F$16,'Budget 23-24'!A32)))&amp;", "&amp;(ISNUMBER(SEARCH('Backend Coding'!$F$17,'Budget 23-24'!A32)))&amp;", "&amp;(ISNUMBER(SEARCH('Backend Coding'!$F$18,'Budget 23-24'!A32)))&amp;", "&amp;(ISNUMBER(SEARCH('Backend Coding'!$F$19,'Budget 23-24'!A32)))&amp;", "&amp;(ISNUMBER(SEARCH('Backend Coding'!$F$20,'Budget 23-24'!A32)))&amp;", "&amp;(ISNUMBER(SEARCH('Backend Coding'!$F$21,'Budget 23-24'!A32)))&amp;", "&amp;(ISNUMBER(SEARCH('Backend Coding'!$F$22,'Budget 23-24'!A32)))&amp;", "&amp;(ISNUMBER(SEARCH('Backend Coding'!$F$23,'Budget 23-24'!A32)))&amp;", "&amp;(ISNUMBER(SEARCH('Backend Coding'!$F$24,'Budget 23-24'!A32)))&amp;", "&amp;(ISNUMBER(SEARCH('Backend Coding'!$F$25,'Budget 23-24'!A32)))&amp;", "&amp;(ISNUMBER(SEARCH('Backend Coding'!$F$26,'Budget 23-24'!A32)))</f>
        <v>FALSE, FALSE, FALSE, FALSE, FALSE, FALSE, FALSE, FALSE, FALSE, FALSE, FALSE, FALSE, FALSE, FALSE, FALSE, FALSE, FALSE, FALSE, FALSE, FALSE, FALSE, FALSE, FALSE, FALSE, FALSE</v>
      </c>
      <c r="T32" s="61" t="str">
        <f>(ISNUMBER(SEARCH('Backend Coding'!$H$2,'Budget 23-24'!A32)))&amp;", "&amp;(ISNUMBER(SEARCH('Backend Coding'!$H$3,'Budget 23-24'!A32)))&amp;", "&amp;(ISNUMBER(SEARCH('Backend Coding'!$H$4,'Budget 23-24'!A32)))&amp;", "&amp;(ISNUMBER(SEARCH('Backend Coding'!$H$5,'Budget 23-24'!A32)))&amp;", "&amp;(ISNUMBER(SEARCH('Backend Coding'!$H$6,'Budget 23-24'!A32)))&amp;", "&amp;(ISNUMBER(SEARCH('Backend Coding'!$H$7,'Budget 23-24'!A32)))&amp;", "&amp;(ISNUMBER(SEARCH('Backend Coding'!$H$8,'Budget 23-24'!A32)))&amp;", "&amp;(ISNUMBER(SEARCH('Backend Coding'!$H$9,'Budget 23-24'!A32)))&amp;", "&amp;(ISNUMBER(SEARCH('Backend Coding'!$H$10,'Budget 23-24'!A32)))&amp;", "&amp;(ISNUMBER(SEARCH('Backend Coding'!$H$11,'Budget 23-24'!A32)))&amp;", "&amp;(ISNUMBER(SEARCH('Backend Coding'!$H$12,'Budget 23-24'!A32)))&amp;", "&amp;(ISNUMBER(SEARCH('Backend Coding'!$H$13,'Budget 23-24'!A32)))&amp;", "&amp;(ISNUMBER(SEARCH('Backend Coding'!$H$14,'Budget 23-24'!A32)))&amp;", "&amp;(ISNUMBER(SEARCH('Backend Coding'!$H$15,'Budget 23-24'!A32)))&amp;", "&amp;(ISNUMBER(SEARCH('Backend Coding'!$H$16,'Budget 23-24'!A32)))&amp;", "&amp;(ISNUMBER(SEARCH('Backend Coding'!$H$17,'Budget 23-24'!A32)))&amp;", "&amp;(ISNUMBER(SEARCH('Backend Coding'!$H$18,'Budget 23-24'!A32)))&amp;", "&amp;(ISNUMBER(SEARCH('Backend Coding'!$H$19,'Budget 23-24'!A32)))&amp;", "&amp;(ISNUMBER(SEARCH('Backend Coding'!$H$20,'Budget 23-24'!A32)))&amp;", "&amp;(ISNUMBER(SEARCH('Backend Coding'!$H$21,'Budget 23-24'!A32)))&amp;", "&amp;(ISNUMBER(SEARCH('Backend Coding'!$H$22,'Budget 23-24'!A32)))&amp;", "&amp;(ISNUMBER(SEARCH('Backend Coding'!$H$23,'Budget 23-24'!A32)))&amp;", "&amp;(ISNUMBER(SEARCH('Backend Coding'!$H$24,'Budget 23-24'!A32)))&amp;", "&amp;(ISNUMBER(SEARCH('Backend Coding'!$H$25,'Budget 23-24'!A32)))&amp;", "&amp;(ISNUMBER(SEARCH('Backend Coding'!$H$26,'Budget 23-24'!A32)))</f>
        <v>FALSE, FALSE, FALSE, FALSE, FALSE, FALSE, FALSE, FALSE, FALSE, FALSE, FALSE, FALSE, FALSE, FALSE, FALSE, FALSE, FALSE, FALSE, FALSE, FALSE, FALSE, FALSE, FALSE, FALSE, FALSE</v>
      </c>
      <c r="U32" s="3" t="str">
        <f>(ISNUMBER(SEARCH('Backend Coding'!$J$2,'Budget 23-24'!A32)))&amp;", "&amp;(ISNUMBER(SEARCH('Backend Coding'!$J$3,'Budget 23-24'!A32)))&amp;", "&amp;(ISNUMBER(SEARCH('Backend Coding'!$J$4,'Budget 23-24'!A32)))&amp;", "&amp;(ISNUMBER(SEARCH('Backend Coding'!$J$5,'Budget 23-24'!A32)))&amp;", "&amp;(ISNUMBER(SEARCH('Backend Coding'!$J$6,'Budget 23-24'!A32)))&amp;", "&amp;(ISNUMBER(SEARCH('Backend Coding'!$J$7,'Budget 23-24'!A32)))&amp;", "&amp;(ISNUMBER(SEARCH('Backend Coding'!$J$8,'Budget 23-24'!A32)))&amp;", "&amp;(ISNUMBER(SEARCH('Backend Coding'!$J$9,'Budget 23-24'!A32)))&amp;", "&amp;(ISNUMBER(SEARCH('Backend Coding'!$J$10,'Budget 23-24'!A32)))&amp;", "&amp;(ISNUMBER(SEARCH('Backend Coding'!$J$11,'Budget 23-24'!A32)))&amp;", "&amp;(ISNUMBER(SEARCH('Backend Coding'!$J$12,'Budget 23-24'!A32)))&amp;", "&amp;(ISNUMBER(SEARCH('Backend Coding'!$J$13,'Budget 23-24'!A32)))&amp;", "&amp;(ISNUMBER(SEARCH('Backend Coding'!$J$14,'Budget 23-24'!A32)))&amp;", "&amp;(ISNUMBER(SEARCH('Backend Coding'!$J$15,'Budget 23-24'!A32)))&amp;", "&amp;(ISNUMBER(SEARCH('Backend Coding'!$J$16,'Budget 23-24'!A32)))&amp;", "&amp;(ISNUMBER(SEARCH('Backend Coding'!$J$17,'Budget 23-24'!A32)))&amp;", "&amp;(ISNUMBER(SEARCH('Backend Coding'!$J$18,'Budget 23-24'!A32)))&amp;", "&amp;(ISNUMBER(SEARCH('Backend Coding'!$J$19,'Budget 23-24'!A32)))&amp;", "&amp;(ISNUMBER(SEARCH('Backend Coding'!$J$20,'Budget 23-24'!A32)))&amp;", "&amp;(ISNUMBER(SEARCH('Backend Coding'!$J$21,'Budget 23-24'!A32)))&amp;", "&amp;(ISNUMBER(SEARCH('Backend Coding'!$J$22,'Budget 23-24'!A32)))&amp;", "&amp;(ISNUMBER(SEARCH('Backend Coding'!$J$23,'Budget 23-24'!A32)))&amp;", "&amp;(ISNUMBER(SEARCH('Backend Coding'!$J$24,'Budget 23-24'!A32)))&amp;", "&amp;(ISNUMBER(SEARCH('Backend Coding'!$J$25,'Budget 23-24'!A32)))&amp;", "&amp;(ISNUMBER(SEARCH('Backend Coding'!$J$26,'Budget 23-24'!A32)))</f>
        <v>FALSE, FALSE, FALSE, FALSE, FALSE, FALSE, FALSE, FALSE, FALSE, FALSE, FALSE, FALSE, FALSE, FALSE, FALSE, FALSE, FALSE, FALSE, FALSE, FALSE, FALSE, FALSE, FALSE, FALSE, FALSE</v>
      </c>
    </row>
    <row r="33" spans="1:21" ht="109.5" customHeight="1">
      <c r="A33" s="70" t="s">
        <v>72</v>
      </c>
      <c r="B33" s="74" t="s">
        <v>159</v>
      </c>
      <c r="C33" s="71"/>
      <c r="D33" s="71"/>
      <c r="E33" s="57"/>
      <c r="F33" s="63"/>
      <c r="G33" s="63"/>
      <c r="H33" s="63"/>
      <c r="I33" s="63" t="s">
        <v>124</v>
      </c>
      <c r="J33" s="63" t="s">
        <v>121</v>
      </c>
      <c r="K33" s="64"/>
      <c r="L33" s="64"/>
      <c r="M33" s="64"/>
      <c r="N33" s="72"/>
      <c r="O33" s="72">
        <v>136000</v>
      </c>
      <c r="P33" s="54">
        <f t="shared" si="0"/>
        <v>136000</v>
      </c>
      <c r="Q33" s="61"/>
      <c r="R33" s="61"/>
      <c r="S33" s="61"/>
      <c r="T33" s="61"/>
    </row>
    <row r="34" spans="1:21" ht="51" customHeight="1">
      <c r="A34" s="57" t="s">
        <v>34</v>
      </c>
      <c r="B34" s="74" t="s">
        <v>160</v>
      </c>
      <c r="C34" s="57"/>
      <c r="D34" s="57"/>
      <c r="E34" s="57"/>
      <c r="F34" s="57"/>
      <c r="G34" s="57"/>
      <c r="H34" s="57"/>
      <c r="I34" s="57" t="s">
        <v>124</v>
      </c>
      <c r="J34" s="57">
        <v>410</v>
      </c>
      <c r="K34" s="58"/>
      <c r="L34" s="64"/>
      <c r="M34" s="64"/>
      <c r="N34" s="63"/>
      <c r="O34" s="48">
        <v>40000</v>
      </c>
      <c r="P34" s="54">
        <f t="shared" si="0"/>
        <v>40000</v>
      </c>
      <c r="Q34" s="61" t="str">
        <f>(ISNUMBER(SEARCH('Backend Coding'!$B$2,'Budget 23-24'!A34)))&amp;", "&amp;(ISNUMBER(SEARCH('Backend Coding'!$B$3,'Budget 23-24'!A34)))&amp;", "&amp;(ISNUMBER(SEARCH('Backend Coding'!$B$4,'Budget 23-24'!A34)))&amp;", "&amp;(ISNUMBER(SEARCH('Backend Coding'!$B$5,'Budget 23-24'!A34)))&amp;", "&amp;(ISNUMBER(SEARCH('Backend Coding'!$B$6,'Budget 23-24'!A34)))&amp;", "&amp;(ISNUMBER(SEARCH('Backend Coding'!$B$7,'Budget 23-24'!A34)))&amp;", "&amp;(ISNUMBER(SEARCH('Backend Coding'!$B$8,'Budget 23-24'!A34)))&amp;", "&amp;(ISNUMBER(SEARCH('Backend Coding'!$B$9,'Budget 23-24'!A34)))&amp;", "&amp;(ISNUMBER(SEARCH('Backend Coding'!$B$10,'Budget 23-24'!A34)))&amp;", "&amp;(ISNUMBER(SEARCH('Backend Coding'!$B$11,'Budget 23-24'!A34)))&amp;", "&amp;(ISNUMBER(SEARCH('Backend Coding'!$B$12,'Budget 23-24'!A34)))&amp;", "&amp;(ISNUMBER(SEARCH('Backend Coding'!$B$13,'Budget 23-24'!A34)))&amp;", "&amp;(ISNUMBER(SEARCH('Backend Coding'!$B$14,'Budget 23-24'!A34)))&amp;", "&amp;(ISNUMBER(SEARCH('Backend Coding'!$B$15,'Budget 23-24'!A34)))&amp;", "&amp;(ISNUMBER(SEARCH('Backend Coding'!$B$16,'Budget 23-24'!A34)))&amp;", "&amp;(ISNUMBER(SEARCH('Backend Coding'!$B$17,'Budget 23-24'!A34)))&amp;", "&amp;(ISNUMBER(SEARCH('Backend Coding'!$B$18,'Budget 23-24'!A34)))&amp;", "&amp;(ISNUMBER(SEARCH('Backend Coding'!$B$19,'Budget 23-24'!A34)))&amp;", "&amp;(ISNUMBER(SEARCH('Backend Coding'!$B$20,'Budget 23-24'!A34)))&amp;", "&amp;(ISNUMBER(SEARCH('Backend Coding'!$B$21,'Budget 23-24'!A34)))&amp;", "&amp;(ISNUMBER(SEARCH('Backend Coding'!$B$22,'Budget 23-24'!A34)))&amp;", "&amp;(ISNUMBER(SEARCH('Backend Coding'!$B$23,'Budget 23-24'!A34)))&amp;", "&amp;(ISNUMBER(SEARCH('Backend Coding'!$B$24,'Budget 23-24'!A34)))&amp;", "&amp;(ISNUMBER(SEARCH('Backend Coding'!$B$25,'Budget 23-24'!A34)))&amp;", "&amp;(ISNUMBER(SEARCH('Backend Coding'!$B$26,'Budget 23-24'!A34)))</f>
        <v>FALSE, FALSE, FALSE, TRUE, FALSE, FALSE, FALSE, FALSE, FALSE, FALSE, FALSE, FALSE, FALSE, FALSE, FALSE, FALSE, FALSE, FALSE, FALSE, FALSE, FALSE, FALSE, FALSE, FALSE, FALSE</v>
      </c>
      <c r="R34" s="61" t="str">
        <f>(ISNUMBER(SEARCH('Backend Coding'!$D$2,'Budget 23-24'!A34)))&amp;", "&amp;(ISNUMBER(SEARCH('Backend Coding'!$D$3,'Budget 23-24'!A34)))&amp;", "&amp;(ISNUMBER(SEARCH('Backend Coding'!$D$4,'Budget 23-24'!A34)))&amp;", "&amp;(ISNUMBER(SEARCH('Backend Coding'!$D$5,'Budget 23-24'!A34)))&amp;", "&amp;(ISNUMBER(SEARCH('Backend Coding'!$D$6,'Budget 23-24'!A34)))&amp;", "&amp;(ISNUMBER(SEARCH('Backend Coding'!$D$7,'Budget 23-24'!A34)))&amp;", "&amp;(ISNUMBER(SEARCH('Backend Coding'!$D$8,'Budget 23-24'!A34)))&amp;", "&amp;(ISNUMBER(SEARCH('Backend Coding'!$D$9,'Budget 23-24'!A34)))&amp;", "&amp;(ISNUMBER(SEARCH('Backend Coding'!$D$10,'Budget 23-24'!A34)))&amp;", "&amp;(ISNUMBER(SEARCH('Backend Coding'!$D$11,'Budget 23-24'!A34)))&amp;", "&amp;(ISNUMBER(SEARCH('Backend Coding'!$D$12,'Budget 23-24'!A34)))&amp;", "&amp;(ISNUMBER(SEARCH('Backend Coding'!$D$13,'Budget 23-24'!A34)))&amp;", "&amp;(ISNUMBER(SEARCH('Backend Coding'!$D$14,'Budget 23-24'!A34)))&amp;", "&amp;(ISNUMBER(SEARCH('Backend Coding'!$D$15,'Budget 23-24'!A34)))&amp;", "&amp;(ISNUMBER(SEARCH('Backend Coding'!$D$16,'Budget 23-24'!A34)))&amp;", "&amp;(ISNUMBER(SEARCH('Backend Coding'!$D$17,'Budget 23-24'!A34)))&amp;", "&amp;(ISNUMBER(SEARCH('Backend Coding'!$D$18,'Budget 23-24'!A34)))&amp;", "&amp;(ISNUMBER(SEARCH('Backend Coding'!$D$19,'Budget 23-24'!A34)))&amp;", "&amp;(ISNUMBER(SEARCH('Backend Coding'!$D$20,'Budget 23-24'!A34)))&amp;", "&amp;(ISNUMBER(SEARCH('Backend Coding'!$D$21,'Budget 23-24'!A34)))&amp;", "&amp;(ISNUMBER(SEARCH('Backend Coding'!$D$22,'Budget 23-24'!A34)))&amp;", "&amp;(ISNUMBER(SEARCH('Backend Coding'!$D$23,'Budget 23-24'!A34)))&amp;", "&amp;(ISNUMBER(SEARCH('Backend Coding'!$D$24,'Budget 23-24'!A34)))&amp;", "&amp;(ISNUMBER(SEARCH('Backend Coding'!$D$25,'Budget 23-24'!A34)))&amp;", "&amp;(ISNUMBER(SEARCH('Backend Coding'!$D$26,'Budget 23-24'!A34)))</f>
        <v>FALSE, FALSE, FALSE, FALSE, FALSE, FALSE, FALSE, FALSE, FALSE, FALSE, FALSE, FALSE, FALSE, FALSE, FALSE, FALSE, FALSE, FALSE, FALSE, FALSE, FALSE, FALSE, FALSE, FALSE, FALSE</v>
      </c>
      <c r="S34" s="61" t="str">
        <f>(ISNUMBER(SEARCH('Backend Coding'!$F$2,'Budget 23-24'!A34)))&amp;", "&amp;(ISNUMBER(SEARCH('Backend Coding'!$F$3,'Budget 23-24'!A34)))&amp;", "&amp;(ISNUMBER(SEARCH('Backend Coding'!$F$4,'Budget 23-24'!A34)))&amp;", "&amp;(ISNUMBER(SEARCH('Backend Coding'!$F$5,'Budget 23-24'!A34)))&amp;", "&amp;(ISNUMBER(SEARCH('Backend Coding'!$F$6,'Budget 23-24'!A34)))&amp;", "&amp;(ISNUMBER(SEARCH('Backend Coding'!$F$7,'Budget 23-24'!A34)))&amp;", "&amp;(ISNUMBER(SEARCH('Backend Coding'!$F$8,'Budget 23-24'!A34)))&amp;", "&amp;(ISNUMBER(SEARCH('Backend Coding'!$F$9,'Budget 23-24'!A34)))&amp;", "&amp;(ISNUMBER(SEARCH('Backend Coding'!$F$10,'Budget 23-24'!A34)))&amp;", "&amp;(ISNUMBER(SEARCH('Backend Coding'!$F$11,'Budget 23-24'!A34)))&amp;", "&amp;(ISNUMBER(SEARCH('Backend Coding'!$F$12,'Budget 23-24'!A34)))&amp;", "&amp;(ISNUMBER(SEARCH('Backend Coding'!$F$13,'Budget 23-24'!A34)))&amp;", "&amp;(ISNUMBER(SEARCH('Backend Coding'!$F$14,'Budget 23-24'!A34)))&amp;", "&amp;(ISNUMBER(SEARCH('Backend Coding'!$F$15,'Budget 23-24'!A34)))&amp;", "&amp;(ISNUMBER(SEARCH('Backend Coding'!$F$16,'Budget 23-24'!A34)))&amp;", "&amp;(ISNUMBER(SEARCH('Backend Coding'!$F$17,'Budget 23-24'!A34)))&amp;", "&amp;(ISNUMBER(SEARCH('Backend Coding'!$F$18,'Budget 23-24'!A34)))&amp;", "&amp;(ISNUMBER(SEARCH('Backend Coding'!$F$19,'Budget 23-24'!A34)))&amp;", "&amp;(ISNUMBER(SEARCH('Backend Coding'!$F$20,'Budget 23-24'!A34)))&amp;", "&amp;(ISNUMBER(SEARCH('Backend Coding'!$F$21,'Budget 23-24'!A34)))&amp;", "&amp;(ISNUMBER(SEARCH('Backend Coding'!$F$22,'Budget 23-24'!A34)))&amp;", "&amp;(ISNUMBER(SEARCH('Backend Coding'!$F$23,'Budget 23-24'!A34)))&amp;", "&amp;(ISNUMBER(SEARCH('Backend Coding'!$F$24,'Budget 23-24'!A34)))&amp;", "&amp;(ISNUMBER(SEARCH('Backend Coding'!$F$25,'Budget 23-24'!A34)))&amp;", "&amp;(ISNUMBER(SEARCH('Backend Coding'!$F$26,'Budget 23-24'!A34)))</f>
        <v>FALSE, FALSE, FALSE, FALSE, FALSE, FALSE, FALSE, FALSE, FALSE, FALSE, FALSE, FALSE, FALSE, FALSE, FALSE, FALSE, FALSE, FALSE, FALSE, FALSE, FALSE, FALSE, FALSE, FALSE, FALSE</v>
      </c>
      <c r="T34" s="61" t="str">
        <f>(ISNUMBER(SEARCH('Backend Coding'!$H$2,'Budget 23-24'!A34)))&amp;", "&amp;(ISNUMBER(SEARCH('Backend Coding'!$H$3,'Budget 23-24'!A34)))&amp;", "&amp;(ISNUMBER(SEARCH('Backend Coding'!$H$4,'Budget 23-24'!A34)))&amp;", "&amp;(ISNUMBER(SEARCH('Backend Coding'!$H$5,'Budget 23-24'!A34)))&amp;", "&amp;(ISNUMBER(SEARCH('Backend Coding'!$H$6,'Budget 23-24'!A34)))&amp;", "&amp;(ISNUMBER(SEARCH('Backend Coding'!$H$7,'Budget 23-24'!A34)))&amp;", "&amp;(ISNUMBER(SEARCH('Backend Coding'!$H$8,'Budget 23-24'!A34)))&amp;", "&amp;(ISNUMBER(SEARCH('Backend Coding'!$H$9,'Budget 23-24'!A34)))&amp;", "&amp;(ISNUMBER(SEARCH('Backend Coding'!$H$10,'Budget 23-24'!A34)))&amp;", "&amp;(ISNUMBER(SEARCH('Backend Coding'!$H$11,'Budget 23-24'!A34)))&amp;", "&amp;(ISNUMBER(SEARCH('Backend Coding'!$H$12,'Budget 23-24'!A34)))&amp;", "&amp;(ISNUMBER(SEARCH('Backend Coding'!$H$13,'Budget 23-24'!A34)))&amp;", "&amp;(ISNUMBER(SEARCH('Backend Coding'!$H$14,'Budget 23-24'!A34)))&amp;", "&amp;(ISNUMBER(SEARCH('Backend Coding'!$H$15,'Budget 23-24'!A34)))&amp;", "&amp;(ISNUMBER(SEARCH('Backend Coding'!$H$16,'Budget 23-24'!A34)))&amp;", "&amp;(ISNUMBER(SEARCH('Backend Coding'!$H$17,'Budget 23-24'!A34)))&amp;", "&amp;(ISNUMBER(SEARCH('Backend Coding'!$H$18,'Budget 23-24'!A34)))&amp;", "&amp;(ISNUMBER(SEARCH('Backend Coding'!$H$19,'Budget 23-24'!A34)))&amp;", "&amp;(ISNUMBER(SEARCH('Backend Coding'!$H$20,'Budget 23-24'!A34)))&amp;", "&amp;(ISNUMBER(SEARCH('Backend Coding'!$H$21,'Budget 23-24'!A34)))&amp;", "&amp;(ISNUMBER(SEARCH('Backend Coding'!$H$22,'Budget 23-24'!A34)))&amp;", "&amp;(ISNUMBER(SEARCH('Backend Coding'!$H$23,'Budget 23-24'!A34)))&amp;", "&amp;(ISNUMBER(SEARCH('Backend Coding'!$H$24,'Budget 23-24'!A34)))&amp;", "&amp;(ISNUMBER(SEARCH('Backend Coding'!$H$25,'Budget 23-24'!A34)))&amp;", "&amp;(ISNUMBER(SEARCH('Backend Coding'!$H$26,'Budget 23-24'!A34)))</f>
        <v>FALSE, FALSE, FALSE, FALSE, FALSE, FALSE, FALSE, FALSE, FALSE, FALSE, FALSE, FALSE, FALSE, FALSE, FALSE, FALSE, FALSE, FALSE, FALSE, FALSE, FALSE, FALSE, FALSE, FALSE, FALSE</v>
      </c>
      <c r="U34" s="3" t="str">
        <f>(ISNUMBER(SEARCH('Backend Coding'!$J$2,'Budget 23-24'!A34)))&amp;", "&amp;(ISNUMBER(SEARCH('Backend Coding'!$J$3,'Budget 23-24'!A34)))&amp;", "&amp;(ISNUMBER(SEARCH('Backend Coding'!$J$4,'Budget 23-24'!A34)))&amp;", "&amp;(ISNUMBER(SEARCH('Backend Coding'!$J$5,'Budget 23-24'!A34)))&amp;", "&amp;(ISNUMBER(SEARCH('Backend Coding'!$J$6,'Budget 23-24'!A34)))&amp;", "&amp;(ISNUMBER(SEARCH('Backend Coding'!$J$7,'Budget 23-24'!A34)))&amp;", "&amp;(ISNUMBER(SEARCH('Backend Coding'!$J$8,'Budget 23-24'!A34)))&amp;", "&amp;(ISNUMBER(SEARCH('Backend Coding'!$J$9,'Budget 23-24'!A34)))&amp;", "&amp;(ISNUMBER(SEARCH('Backend Coding'!$J$10,'Budget 23-24'!A34)))&amp;", "&amp;(ISNUMBER(SEARCH('Backend Coding'!$J$11,'Budget 23-24'!A34)))&amp;", "&amp;(ISNUMBER(SEARCH('Backend Coding'!$J$12,'Budget 23-24'!A34)))&amp;", "&amp;(ISNUMBER(SEARCH('Backend Coding'!$J$13,'Budget 23-24'!A34)))&amp;", "&amp;(ISNUMBER(SEARCH('Backend Coding'!$J$14,'Budget 23-24'!A34)))&amp;", "&amp;(ISNUMBER(SEARCH('Backend Coding'!$J$15,'Budget 23-24'!A34)))&amp;", "&amp;(ISNUMBER(SEARCH('Backend Coding'!$J$16,'Budget 23-24'!A34)))&amp;", "&amp;(ISNUMBER(SEARCH('Backend Coding'!$J$17,'Budget 23-24'!A34)))&amp;", "&amp;(ISNUMBER(SEARCH('Backend Coding'!$J$18,'Budget 23-24'!A34)))&amp;", "&amp;(ISNUMBER(SEARCH('Backend Coding'!$J$19,'Budget 23-24'!A34)))&amp;", "&amp;(ISNUMBER(SEARCH('Backend Coding'!$J$20,'Budget 23-24'!A34)))&amp;", "&amp;(ISNUMBER(SEARCH('Backend Coding'!$J$21,'Budget 23-24'!A34)))&amp;", "&amp;(ISNUMBER(SEARCH('Backend Coding'!$J$22,'Budget 23-24'!A34)))&amp;", "&amp;(ISNUMBER(SEARCH('Backend Coding'!$J$23,'Budget 23-24'!A34)))&amp;", "&amp;(ISNUMBER(SEARCH('Backend Coding'!$J$24,'Budget 23-24'!A34)))&amp;", "&amp;(ISNUMBER(SEARCH('Backend Coding'!$J$25,'Budget 23-24'!A34)))&amp;", "&amp;(ISNUMBER(SEARCH('Backend Coding'!$J$26,'Budget 23-24'!A34)))</f>
        <v>FALSE, FALSE, FALSE, FALSE, FALSE, FALSE, FALSE, FALSE, FALSE, FALSE, FALSE, FALSE, FALSE, FALSE, FALSE, FALSE, FALSE, FALSE, FALSE, FALSE, FALSE, FALSE, FALSE, FALSE, FALSE</v>
      </c>
    </row>
    <row r="35" spans="1:21" ht="71.25" customHeight="1">
      <c r="A35" s="57" t="s">
        <v>34</v>
      </c>
      <c r="B35" s="65" t="s">
        <v>161</v>
      </c>
      <c r="C35" s="57"/>
      <c r="D35" s="57"/>
      <c r="E35" s="57"/>
      <c r="F35" s="57"/>
      <c r="G35" s="57"/>
      <c r="H35" s="57"/>
      <c r="I35" s="57" t="s">
        <v>124</v>
      </c>
      <c r="J35" s="57" t="s">
        <v>162</v>
      </c>
      <c r="K35" s="58"/>
      <c r="L35" s="64"/>
      <c r="M35" s="64"/>
      <c r="N35" s="69"/>
      <c r="O35" s="48">
        <v>431510</v>
      </c>
      <c r="P35" s="54">
        <f t="shared" si="0"/>
        <v>431510</v>
      </c>
      <c r="Q35" s="61" t="str">
        <f>(ISNUMBER(SEARCH('Backend Coding'!$B$2,'Budget 23-24'!A35)))&amp;", "&amp;(ISNUMBER(SEARCH('Backend Coding'!$B$3,'Budget 23-24'!A35)))&amp;", "&amp;(ISNUMBER(SEARCH('Backend Coding'!$B$4,'Budget 23-24'!A35)))&amp;", "&amp;(ISNUMBER(SEARCH('Backend Coding'!$B$5,'Budget 23-24'!A35)))&amp;", "&amp;(ISNUMBER(SEARCH('Backend Coding'!$B$6,'Budget 23-24'!A35)))&amp;", "&amp;(ISNUMBER(SEARCH('Backend Coding'!$B$7,'Budget 23-24'!A35)))&amp;", "&amp;(ISNUMBER(SEARCH('Backend Coding'!$B$8,'Budget 23-24'!A35)))&amp;", "&amp;(ISNUMBER(SEARCH('Backend Coding'!$B$9,'Budget 23-24'!A35)))&amp;", "&amp;(ISNUMBER(SEARCH('Backend Coding'!$B$10,'Budget 23-24'!A35)))&amp;", "&amp;(ISNUMBER(SEARCH('Backend Coding'!$B$11,'Budget 23-24'!A35)))&amp;", "&amp;(ISNUMBER(SEARCH('Backend Coding'!$B$12,'Budget 23-24'!A35)))&amp;", "&amp;(ISNUMBER(SEARCH('Backend Coding'!$B$13,'Budget 23-24'!A35)))&amp;", "&amp;(ISNUMBER(SEARCH('Backend Coding'!$B$14,'Budget 23-24'!A35)))&amp;", "&amp;(ISNUMBER(SEARCH('Backend Coding'!$B$15,'Budget 23-24'!A35)))&amp;", "&amp;(ISNUMBER(SEARCH('Backend Coding'!$B$16,'Budget 23-24'!A35)))&amp;", "&amp;(ISNUMBER(SEARCH('Backend Coding'!$B$17,'Budget 23-24'!A35)))&amp;", "&amp;(ISNUMBER(SEARCH('Backend Coding'!$B$18,'Budget 23-24'!A35)))&amp;", "&amp;(ISNUMBER(SEARCH('Backend Coding'!$B$19,'Budget 23-24'!A35)))&amp;", "&amp;(ISNUMBER(SEARCH('Backend Coding'!$B$20,'Budget 23-24'!A35)))&amp;", "&amp;(ISNUMBER(SEARCH('Backend Coding'!$B$21,'Budget 23-24'!A35)))&amp;", "&amp;(ISNUMBER(SEARCH('Backend Coding'!$B$22,'Budget 23-24'!A35)))&amp;", "&amp;(ISNUMBER(SEARCH('Backend Coding'!$B$23,'Budget 23-24'!A35)))&amp;", "&amp;(ISNUMBER(SEARCH('Backend Coding'!$B$24,'Budget 23-24'!A35)))&amp;", "&amp;(ISNUMBER(SEARCH('Backend Coding'!$B$25,'Budget 23-24'!A35)))&amp;", "&amp;(ISNUMBER(SEARCH('Backend Coding'!$B$26,'Budget 23-24'!A35)))</f>
        <v>FALSE, FALSE, FALSE, TRUE, FALSE, FALSE, FALSE, FALSE, FALSE, FALSE, FALSE, FALSE, FALSE, FALSE, FALSE, FALSE, FALSE, FALSE, FALSE, FALSE, FALSE, FALSE, FALSE, FALSE, FALSE</v>
      </c>
      <c r="R35" s="61" t="str">
        <f>(ISNUMBER(SEARCH('Backend Coding'!$D$2,'Budget 23-24'!A35)))&amp;", "&amp;(ISNUMBER(SEARCH('Backend Coding'!$D$3,'Budget 23-24'!A35)))&amp;", "&amp;(ISNUMBER(SEARCH('Backend Coding'!$D$4,'Budget 23-24'!A35)))&amp;", "&amp;(ISNUMBER(SEARCH('Backend Coding'!$D$5,'Budget 23-24'!A35)))&amp;", "&amp;(ISNUMBER(SEARCH('Backend Coding'!$D$6,'Budget 23-24'!A35)))&amp;", "&amp;(ISNUMBER(SEARCH('Backend Coding'!$D$7,'Budget 23-24'!A35)))&amp;", "&amp;(ISNUMBER(SEARCH('Backend Coding'!$D$8,'Budget 23-24'!A35)))&amp;", "&amp;(ISNUMBER(SEARCH('Backend Coding'!$D$9,'Budget 23-24'!A35)))&amp;", "&amp;(ISNUMBER(SEARCH('Backend Coding'!$D$10,'Budget 23-24'!A35)))&amp;", "&amp;(ISNUMBER(SEARCH('Backend Coding'!$D$11,'Budget 23-24'!A35)))&amp;", "&amp;(ISNUMBER(SEARCH('Backend Coding'!$D$12,'Budget 23-24'!A35)))&amp;", "&amp;(ISNUMBER(SEARCH('Backend Coding'!$D$13,'Budget 23-24'!A35)))&amp;", "&amp;(ISNUMBER(SEARCH('Backend Coding'!$D$14,'Budget 23-24'!A35)))&amp;", "&amp;(ISNUMBER(SEARCH('Backend Coding'!$D$15,'Budget 23-24'!A35)))&amp;", "&amp;(ISNUMBER(SEARCH('Backend Coding'!$D$16,'Budget 23-24'!A35)))&amp;", "&amp;(ISNUMBER(SEARCH('Backend Coding'!$D$17,'Budget 23-24'!A35)))&amp;", "&amp;(ISNUMBER(SEARCH('Backend Coding'!$D$18,'Budget 23-24'!A35)))&amp;", "&amp;(ISNUMBER(SEARCH('Backend Coding'!$D$19,'Budget 23-24'!A35)))&amp;", "&amp;(ISNUMBER(SEARCH('Backend Coding'!$D$20,'Budget 23-24'!A35)))&amp;", "&amp;(ISNUMBER(SEARCH('Backend Coding'!$D$21,'Budget 23-24'!A35)))&amp;", "&amp;(ISNUMBER(SEARCH('Backend Coding'!$D$22,'Budget 23-24'!A35)))&amp;", "&amp;(ISNUMBER(SEARCH('Backend Coding'!$D$23,'Budget 23-24'!A35)))&amp;", "&amp;(ISNUMBER(SEARCH('Backend Coding'!$D$24,'Budget 23-24'!A35)))&amp;", "&amp;(ISNUMBER(SEARCH('Backend Coding'!$D$25,'Budget 23-24'!A35)))&amp;", "&amp;(ISNUMBER(SEARCH('Backend Coding'!$D$26,'Budget 23-24'!A35)))</f>
        <v>FALSE, FALSE, FALSE, FALSE, FALSE, FALSE, FALSE, FALSE, FALSE, FALSE, FALSE, FALSE, FALSE, FALSE, FALSE, FALSE, FALSE, FALSE, FALSE, FALSE, FALSE, FALSE, FALSE, FALSE, FALSE</v>
      </c>
      <c r="S35" s="61" t="str">
        <f>(ISNUMBER(SEARCH('Backend Coding'!$F$2,'Budget 23-24'!A35)))&amp;", "&amp;(ISNUMBER(SEARCH('Backend Coding'!$F$3,'Budget 23-24'!A35)))&amp;", "&amp;(ISNUMBER(SEARCH('Backend Coding'!$F$4,'Budget 23-24'!A35)))&amp;", "&amp;(ISNUMBER(SEARCH('Backend Coding'!$F$5,'Budget 23-24'!A35)))&amp;", "&amp;(ISNUMBER(SEARCH('Backend Coding'!$F$6,'Budget 23-24'!A35)))&amp;", "&amp;(ISNUMBER(SEARCH('Backend Coding'!$F$7,'Budget 23-24'!A35)))&amp;", "&amp;(ISNUMBER(SEARCH('Backend Coding'!$F$8,'Budget 23-24'!A35)))&amp;", "&amp;(ISNUMBER(SEARCH('Backend Coding'!$F$9,'Budget 23-24'!A35)))&amp;", "&amp;(ISNUMBER(SEARCH('Backend Coding'!$F$10,'Budget 23-24'!A35)))&amp;", "&amp;(ISNUMBER(SEARCH('Backend Coding'!$F$11,'Budget 23-24'!A35)))&amp;", "&amp;(ISNUMBER(SEARCH('Backend Coding'!$F$12,'Budget 23-24'!A35)))&amp;", "&amp;(ISNUMBER(SEARCH('Backend Coding'!$F$13,'Budget 23-24'!A35)))&amp;", "&amp;(ISNUMBER(SEARCH('Backend Coding'!$F$14,'Budget 23-24'!A35)))&amp;", "&amp;(ISNUMBER(SEARCH('Backend Coding'!$F$15,'Budget 23-24'!A35)))&amp;", "&amp;(ISNUMBER(SEARCH('Backend Coding'!$F$16,'Budget 23-24'!A35)))&amp;", "&amp;(ISNUMBER(SEARCH('Backend Coding'!$F$17,'Budget 23-24'!A35)))&amp;", "&amp;(ISNUMBER(SEARCH('Backend Coding'!$F$18,'Budget 23-24'!A35)))&amp;", "&amp;(ISNUMBER(SEARCH('Backend Coding'!$F$19,'Budget 23-24'!A35)))&amp;", "&amp;(ISNUMBER(SEARCH('Backend Coding'!$F$20,'Budget 23-24'!A35)))&amp;", "&amp;(ISNUMBER(SEARCH('Backend Coding'!$F$21,'Budget 23-24'!A35)))&amp;", "&amp;(ISNUMBER(SEARCH('Backend Coding'!$F$22,'Budget 23-24'!A35)))&amp;", "&amp;(ISNUMBER(SEARCH('Backend Coding'!$F$23,'Budget 23-24'!A35)))&amp;", "&amp;(ISNUMBER(SEARCH('Backend Coding'!$F$24,'Budget 23-24'!A35)))&amp;", "&amp;(ISNUMBER(SEARCH('Backend Coding'!$F$25,'Budget 23-24'!A35)))&amp;", "&amp;(ISNUMBER(SEARCH('Backend Coding'!$F$26,'Budget 23-24'!A35)))</f>
        <v>FALSE, FALSE, FALSE, FALSE, FALSE, FALSE, FALSE, FALSE, FALSE, FALSE, FALSE, FALSE, FALSE, FALSE, FALSE, FALSE, FALSE, FALSE, FALSE, FALSE, FALSE, FALSE, FALSE, FALSE, FALSE</v>
      </c>
      <c r="T35" s="61" t="str">
        <f>(ISNUMBER(SEARCH('Backend Coding'!$H$2,'Budget 23-24'!A35)))&amp;", "&amp;(ISNUMBER(SEARCH('Backend Coding'!$H$3,'Budget 23-24'!A35)))&amp;", "&amp;(ISNUMBER(SEARCH('Backend Coding'!$H$4,'Budget 23-24'!A35)))&amp;", "&amp;(ISNUMBER(SEARCH('Backend Coding'!$H$5,'Budget 23-24'!A35)))&amp;", "&amp;(ISNUMBER(SEARCH('Backend Coding'!$H$6,'Budget 23-24'!A35)))&amp;", "&amp;(ISNUMBER(SEARCH('Backend Coding'!$H$7,'Budget 23-24'!A35)))&amp;", "&amp;(ISNUMBER(SEARCH('Backend Coding'!$H$8,'Budget 23-24'!A35)))&amp;", "&amp;(ISNUMBER(SEARCH('Backend Coding'!$H$9,'Budget 23-24'!A35)))&amp;", "&amp;(ISNUMBER(SEARCH('Backend Coding'!$H$10,'Budget 23-24'!A35)))&amp;", "&amp;(ISNUMBER(SEARCH('Backend Coding'!$H$11,'Budget 23-24'!A35)))&amp;", "&amp;(ISNUMBER(SEARCH('Backend Coding'!$H$12,'Budget 23-24'!A35)))&amp;", "&amp;(ISNUMBER(SEARCH('Backend Coding'!$H$13,'Budget 23-24'!A35)))&amp;", "&amp;(ISNUMBER(SEARCH('Backend Coding'!$H$14,'Budget 23-24'!A35)))&amp;", "&amp;(ISNUMBER(SEARCH('Backend Coding'!$H$15,'Budget 23-24'!A35)))&amp;", "&amp;(ISNUMBER(SEARCH('Backend Coding'!$H$16,'Budget 23-24'!A35)))&amp;", "&amp;(ISNUMBER(SEARCH('Backend Coding'!$H$17,'Budget 23-24'!A35)))&amp;", "&amp;(ISNUMBER(SEARCH('Backend Coding'!$H$18,'Budget 23-24'!A35)))&amp;", "&amp;(ISNUMBER(SEARCH('Backend Coding'!$H$19,'Budget 23-24'!A35)))&amp;", "&amp;(ISNUMBER(SEARCH('Backend Coding'!$H$20,'Budget 23-24'!A35)))&amp;", "&amp;(ISNUMBER(SEARCH('Backend Coding'!$H$21,'Budget 23-24'!A35)))&amp;", "&amp;(ISNUMBER(SEARCH('Backend Coding'!$H$22,'Budget 23-24'!A35)))&amp;", "&amp;(ISNUMBER(SEARCH('Backend Coding'!$H$23,'Budget 23-24'!A35)))&amp;", "&amp;(ISNUMBER(SEARCH('Backend Coding'!$H$24,'Budget 23-24'!A35)))&amp;", "&amp;(ISNUMBER(SEARCH('Backend Coding'!$H$25,'Budget 23-24'!A35)))&amp;", "&amp;(ISNUMBER(SEARCH('Backend Coding'!$H$26,'Budget 23-24'!A35)))</f>
        <v>FALSE, FALSE, FALSE, FALSE, FALSE, FALSE, FALSE, FALSE, FALSE, FALSE, FALSE, FALSE, FALSE, FALSE, FALSE, FALSE, FALSE, FALSE, FALSE, FALSE, FALSE, FALSE, FALSE, FALSE, FALSE</v>
      </c>
      <c r="U35" s="3" t="str">
        <f>(ISNUMBER(SEARCH('Backend Coding'!$J$2,'Budget 23-24'!A35)))&amp;", "&amp;(ISNUMBER(SEARCH('Backend Coding'!$J$3,'Budget 23-24'!A35)))&amp;", "&amp;(ISNUMBER(SEARCH('Backend Coding'!$J$4,'Budget 23-24'!A35)))&amp;", "&amp;(ISNUMBER(SEARCH('Backend Coding'!$J$5,'Budget 23-24'!A35)))&amp;", "&amp;(ISNUMBER(SEARCH('Backend Coding'!$J$6,'Budget 23-24'!A35)))&amp;", "&amp;(ISNUMBER(SEARCH('Backend Coding'!$J$7,'Budget 23-24'!A35)))&amp;", "&amp;(ISNUMBER(SEARCH('Backend Coding'!$J$8,'Budget 23-24'!A35)))&amp;", "&amp;(ISNUMBER(SEARCH('Backend Coding'!$J$9,'Budget 23-24'!A35)))&amp;", "&amp;(ISNUMBER(SEARCH('Backend Coding'!$J$10,'Budget 23-24'!A35)))&amp;", "&amp;(ISNUMBER(SEARCH('Backend Coding'!$J$11,'Budget 23-24'!A35)))&amp;", "&amp;(ISNUMBER(SEARCH('Backend Coding'!$J$12,'Budget 23-24'!A35)))&amp;", "&amp;(ISNUMBER(SEARCH('Backend Coding'!$J$13,'Budget 23-24'!A35)))&amp;", "&amp;(ISNUMBER(SEARCH('Backend Coding'!$J$14,'Budget 23-24'!A35)))&amp;", "&amp;(ISNUMBER(SEARCH('Backend Coding'!$J$15,'Budget 23-24'!A35)))&amp;", "&amp;(ISNUMBER(SEARCH('Backend Coding'!$J$16,'Budget 23-24'!A35)))&amp;", "&amp;(ISNUMBER(SEARCH('Backend Coding'!$J$17,'Budget 23-24'!A35)))&amp;", "&amp;(ISNUMBER(SEARCH('Backend Coding'!$J$18,'Budget 23-24'!A35)))&amp;", "&amp;(ISNUMBER(SEARCH('Backend Coding'!$J$19,'Budget 23-24'!A35)))&amp;", "&amp;(ISNUMBER(SEARCH('Backend Coding'!$J$20,'Budget 23-24'!A35)))&amp;", "&amp;(ISNUMBER(SEARCH('Backend Coding'!$J$21,'Budget 23-24'!A35)))&amp;", "&amp;(ISNUMBER(SEARCH('Backend Coding'!$J$22,'Budget 23-24'!A35)))&amp;", "&amp;(ISNUMBER(SEARCH('Backend Coding'!$J$23,'Budget 23-24'!A35)))&amp;", "&amp;(ISNUMBER(SEARCH('Backend Coding'!$J$24,'Budget 23-24'!A35)))&amp;", "&amp;(ISNUMBER(SEARCH('Backend Coding'!$J$25,'Budget 23-24'!A35)))&amp;", "&amp;(ISNUMBER(SEARCH('Backend Coding'!$J$26,'Budget 23-24'!A35)))</f>
        <v>FALSE, FALSE, FALSE, FALSE, FALSE, FALSE, FALSE, FALSE, FALSE, FALSE, FALSE, FALSE, FALSE, FALSE, FALSE, FALSE, FALSE, FALSE, FALSE, FALSE, FALSE, FALSE, FALSE, FALSE, FALSE</v>
      </c>
    </row>
    <row r="36" spans="1:21" ht="72.75" customHeight="1">
      <c r="A36" s="57" t="s">
        <v>66</v>
      </c>
      <c r="B36" s="74" t="s">
        <v>163</v>
      </c>
      <c r="C36" s="57"/>
      <c r="D36" s="57"/>
      <c r="E36" s="57"/>
      <c r="F36" s="57"/>
      <c r="G36" s="57"/>
      <c r="H36" s="57"/>
      <c r="I36" s="57" t="s">
        <v>124</v>
      </c>
      <c r="J36" s="57" t="s">
        <v>121</v>
      </c>
      <c r="K36" s="58"/>
      <c r="L36" s="64"/>
      <c r="M36" s="64"/>
      <c r="N36" s="58"/>
      <c r="O36" s="48">
        <v>20000</v>
      </c>
      <c r="P36" s="54">
        <f t="shared" si="0"/>
        <v>20000</v>
      </c>
      <c r="Q36" s="61"/>
      <c r="R36" s="61"/>
      <c r="S36" s="61"/>
      <c r="T36" s="61"/>
    </row>
    <row r="37" spans="1:21" ht="31.5" customHeight="1">
      <c r="A37" s="57" t="s">
        <v>44</v>
      </c>
      <c r="B37" s="75" t="s">
        <v>164</v>
      </c>
      <c r="C37" s="57"/>
      <c r="D37" s="57">
        <v>2</v>
      </c>
      <c r="E37" s="57" t="s">
        <v>165</v>
      </c>
      <c r="F37" s="57"/>
      <c r="G37" s="57"/>
      <c r="H37" s="57" t="s">
        <v>166</v>
      </c>
      <c r="I37" s="57"/>
      <c r="J37" s="57">
        <v>111</v>
      </c>
      <c r="K37" s="58"/>
      <c r="L37" s="64"/>
      <c r="M37" s="64"/>
      <c r="N37" s="58">
        <v>96042.06</v>
      </c>
      <c r="O37" s="63"/>
      <c r="P37" s="54">
        <f t="shared" si="0"/>
        <v>96042.06</v>
      </c>
      <c r="Q37" s="61" t="str">
        <f>(ISNUMBER(SEARCH('Backend Coding'!$B$2,'Budget 23-24'!A37)))&amp;", "&amp;(ISNUMBER(SEARCH('Backend Coding'!$B$3,'Budget 23-24'!A37)))&amp;", "&amp;(ISNUMBER(SEARCH('Backend Coding'!$B$4,'Budget 23-24'!A37)))&amp;", "&amp;(ISNUMBER(SEARCH('Backend Coding'!$B$5,'Budget 23-24'!A37)))&amp;", "&amp;(ISNUMBER(SEARCH('Backend Coding'!$B$6,'Budget 23-24'!A37)))&amp;", "&amp;(ISNUMBER(SEARCH('Backend Coding'!$B$7,'Budget 23-24'!A37)))&amp;", "&amp;(ISNUMBER(SEARCH('Backend Coding'!$B$8,'Budget 23-24'!A37)))&amp;", "&amp;(ISNUMBER(SEARCH('Backend Coding'!$B$9,'Budget 23-24'!A37)))&amp;", "&amp;(ISNUMBER(SEARCH('Backend Coding'!$B$10,'Budget 23-24'!A37)))&amp;", "&amp;(ISNUMBER(SEARCH('Backend Coding'!$B$11,'Budget 23-24'!A37)))&amp;", "&amp;(ISNUMBER(SEARCH('Backend Coding'!$B$12,'Budget 23-24'!A37)))&amp;", "&amp;(ISNUMBER(SEARCH('Backend Coding'!$B$13,'Budget 23-24'!A37)))&amp;", "&amp;(ISNUMBER(SEARCH('Backend Coding'!$B$14,'Budget 23-24'!A37)))&amp;", "&amp;(ISNUMBER(SEARCH('Backend Coding'!$B$15,'Budget 23-24'!A37)))&amp;", "&amp;(ISNUMBER(SEARCH('Backend Coding'!$B$16,'Budget 23-24'!A37)))&amp;", "&amp;(ISNUMBER(SEARCH('Backend Coding'!$B$17,'Budget 23-24'!A37)))&amp;", "&amp;(ISNUMBER(SEARCH('Backend Coding'!$B$18,'Budget 23-24'!A37)))&amp;", "&amp;(ISNUMBER(SEARCH('Backend Coding'!$B$19,'Budget 23-24'!A37)))&amp;", "&amp;(ISNUMBER(SEARCH('Backend Coding'!$B$20,'Budget 23-24'!A37)))&amp;", "&amp;(ISNUMBER(SEARCH('Backend Coding'!$B$21,'Budget 23-24'!A37)))&amp;", "&amp;(ISNUMBER(SEARCH('Backend Coding'!$B$22,'Budget 23-24'!A37)))&amp;", "&amp;(ISNUMBER(SEARCH('Backend Coding'!$B$23,'Budget 23-24'!A37)))&amp;", "&amp;(ISNUMBER(SEARCH('Backend Coding'!$B$24,'Budget 23-24'!A37)))&amp;", "&amp;(ISNUMBER(SEARCH('Backend Coding'!$B$25,'Budget 23-24'!A37)))&amp;", "&amp;(ISNUMBER(SEARCH('Backend Coding'!$B$26,'Budget 23-24'!A37)))</f>
        <v>FALSE, FALSE, FALSE, FALSE, FALSE, FALSE, FALSE, FALSE, FALSE, FALSE, FALSE, FALSE, FALSE, FALSE, FALSE, FALSE, FALSE, FALSE, FALSE, FALSE, FALSE, FALSE, FALSE, FALSE, FALSE</v>
      </c>
      <c r="R37" s="61" t="str">
        <f>(ISNUMBER(SEARCH('Backend Coding'!$D$2,'Budget 23-24'!A37)))&amp;", "&amp;(ISNUMBER(SEARCH('Backend Coding'!$D$3,'Budget 23-24'!A37)))&amp;", "&amp;(ISNUMBER(SEARCH('Backend Coding'!$D$4,'Budget 23-24'!A37)))&amp;", "&amp;(ISNUMBER(SEARCH('Backend Coding'!$D$5,'Budget 23-24'!A37)))&amp;", "&amp;(ISNUMBER(SEARCH('Backend Coding'!$D$6,'Budget 23-24'!A37)))&amp;", "&amp;(ISNUMBER(SEARCH('Backend Coding'!$D$7,'Budget 23-24'!A37)))&amp;", "&amp;(ISNUMBER(SEARCH('Backend Coding'!$D$8,'Budget 23-24'!A37)))&amp;", "&amp;(ISNUMBER(SEARCH('Backend Coding'!$D$9,'Budget 23-24'!A37)))&amp;", "&amp;(ISNUMBER(SEARCH('Backend Coding'!$D$10,'Budget 23-24'!A37)))&amp;", "&amp;(ISNUMBER(SEARCH('Backend Coding'!$D$11,'Budget 23-24'!A37)))&amp;", "&amp;(ISNUMBER(SEARCH('Backend Coding'!$D$12,'Budget 23-24'!A37)))&amp;", "&amp;(ISNUMBER(SEARCH('Backend Coding'!$D$13,'Budget 23-24'!A37)))&amp;", "&amp;(ISNUMBER(SEARCH('Backend Coding'!$D$14,'Budget 23-24'!A37)))&amp;", "&amp;(ISNUMBER(SEARCH('Backend Coding'!$D$15,'Budget 23-24'!A37)))&amp;", "&amp;(ISNUMBER(SEARCH('Backend Coding'!$D$16,'Budget 23-24'!A37)))&amp;", "&amp;(ISNUMBER(SEARCH('Backend Coding'!$D$17,'Budget 23-24'!A37)))&amp;", "&amp;(ISNUMBER(SEARCH('Backend Coding'!$D$18,'Budget 23-24'!A37)))&amp;", "&amp;(ISNUMBER(SEARCH('Backend Coding'!$D$19,'Budget 23-24'!A37)))&amp;", "&amp;(ISNUMBER(SEARCH('Backend Coding'!$D$20,'Budget 23-24'!A37)))&amp;", "&amp;(ISNUMBER(SEARCH('Backend Coding'!$D$21,'Budget 23-24'!A37)))&amp;", "&amp;(ISNUMBER(SEARCH('Backend Coding'!$D$22,'Budget 23-24'!A37)))&amp;", "&amp;(ISNUMBER(SEARCH('Backend Coding'!$D$23,'Budget 23-24'!A37)))&amp;", "&amp;(ISNUMBER(SEARCH('Backend Coding'!$D$24,'Budget 23-24'!A37)))&amp;", "&amp;(ISNUMBER(SEARCH('Backend Coding'!$D$25,'Budget 23-24'!A37)))&amp;", "&amp;(ISNUMBER(SEARCH('Backend Coding'!$D$26,'Budget 23-24'!A37)))</f>
        <v>FALSE, FALSE, FALSE, FALSE, FALSE, FALSE, FALSE, FALSE, FALSE, FALSE, FALSE, FALSE, FALSE, FALSE, FALSE, FALSE, FALSE, FALSE, FALSE, FALSE, FALSE, FALSE, FALSE, FALSE, FALSE</v>
      </c>
      <c r="S37" s="61" t="str">
        <f>(ISNUMBER(SEARCH('Backend Coding'!$F$2,'Budget 23-24'!A37)))&amp;", "&amp;(ISNUMBER(SEARCH('Backend Coding'!$F$3,'Budget 23-24'!A37)))&amp;", "&amp;(ISNUMBER(SEARCH('Backend Coding'!$F$4,'Budget 23-24'!A37)))&amp;", "&amp;(ISNUMBER(SEARCH('Backend Coding'!$F$5,'Budget 23-24'!A37)))&amp;", "&amp;(ISNUMBER(SEARCH('Backend Coding'!$F$6,'Budget 23-24'!A37)))&amp;", "&amp;(ISNUMBER(SEARCH('Backend Coding'!$F$7,'Budget 23-24'!A37)))&amp;", "&amp;(ISNUMBER(SEARCH('Backend Coding'!$F$8,'Budget 23-24'!A37)))&amp;", "&amp;(ISNUMBER(SEARCH('Backend Coding'!$F$9,'Budget 23-24'!A37)))&amp;", "&amp;(ISNUMBER(SEARCH('Backend Coding'!$F$10,'Budget 23-24'!A37)))&amp;", "&amp;(ISNUMBER(SEARCH('Backend Coding'!$F$11,'Budget 23-24'!A37)))&amp;", "&amp;(ISNUMBER(SEARCH('Backend Coding'!$F$12,'Budget 23-24'!A37)))&amp;", "&amp;(ISNUMBER(SEARCH('Backend Coding'!$F$13,'Budget 23-24'!A37)))&amp;", "&amp;(ISNUMBER(SEARCH('Backend Coding'!$F$14,'Budget 23-24'!A37)))&amp;", "&amp;(ISNUMBER(SEARCH('Backend Coding'!$F$15,'Budget 23-24'!A37)))&amp;", "&amp;(ISNUMBER(SEARCH('Backend Coding'!$F$16,'Budget 23-24'!A37)))&amp;", "&amp;(ISNUMBER(SEARCH('Backend Coding'!$F$17,'Budget 23-24'!A37)))&amp;", "&amp;(ISNUMBER(SEARCH('Backend Coding'!$F$18,'Budget 23-24'!A37)))&amp;", "&amp;(ISNUMBER(SEARCH('Backend Coding'!$F$19,'Budget 23-24'!A37)))&amp;", "&amp;(ISNUMBER(SEARCH('Backend Coding'!$F$20,'Budget 23-24'!A37)))&amp;", "&amp;(ISNUMBER(SEARCH('Backend Coding'!$F$21,'Budget 23-24'!A37)))&amp;", "&amp;(ISNUMBER(SEARCH('Backend Coding'!$F$22,'Budget 23-24'!A37)))&amp;", "&amp;(ISNUMBER(SEARCH('Backend Coding'!$F$23,'Budget 23-24'!A37)))&amp;", "&amp;(ISNUMBER(SEARCH('Backend Coding'!$F$24,'Budget 23-24'!A37)))&amp;", "&amp;(ISNUMBER(SEARCH('Backend Coding'!$F$25,'Budget 23-24'!A37)))&amp;", "&amp;(ISNUMBER(SEARCH('Backend Coding'!$F$26,'Budget 23-24'!A37)))</f>
        <v>TRUE, FALSE, FALSE, FALSE, FALSE, FALSE, FALSE, FALSE, FALSE, FALSE, FALSE, FALSE, FALSE, FALSE, FALSE, FALSE, FALSE, FALSE, FALSE, FALSE, FALSE, FALSE, FALSE, FALSE, FALSE</v>
      </c>
      <c r="T37" s="61" t="str">
        <f>(ISNUMBER(SEARCH('Backend Coding'!$H$2,'Budget 23-24'!A37)))&amp;", "&amp;(ISNUMBER(SEARCH('Backend Coding'!$H$3,'Budget 23-24'!A37)))&amp;", "&amp;(ISNUMBER(SEARCH('Backend Coding'!$H$4,'Budget 23-24'!A37)))&amp;", "&amp;(ISNUMBER(SEARCH('Backend Coding'!$H$5,'Budget 23-24'!A37)))&amp;", "&amp;(ISNUMBER(SEARCH('Backend Coding'!$H$6,'Budget 23-24'!A37)))&amp;", "&amp;(ISNUMBER(SEARCH('Backend Coding'!$H$7,'Budget 23-24'!A37)))&amp;", "&amp;(ISNUMBER(SEARCH('Backend Coding'!$H$8,'Budget 23-24'!A37)))&amp;", "&amp;(ISNUMBER(SEARCH('Backend Coding'!$H$9,'Budget 23-24'!A37)))&amp;", "&amp;(ISNUMBER(SEARCH('Backend Coding'!$H$10,'Budget 23-24'!A37)))&amp;", "&amp;(ISNUMBER(SEARCH('Backend Coding'!$H$11,'Budget 23-24'!A37)))&amp;", "&amp;(ISNUMBER(SEARCH('Backend Coding'!$H$12,'Budget 23-24'!A37)))&amp;", "&amp;(ISNUMBER(SEARCH('Backend Coding'!$H$13,'Budget 23-24'!A37)))&amp;", "&amp;(ISNUMBER(SEARCH('Backend Coding'!$H$14,'Budget 23-24'!A37)))&amp;", "&amp;(ISNUMBER(SEARCH('Backend Coding'!$H$15,'Budget 23-24'!A37)))&amp;", "&amp;(ISNUMBER(SEARCH('Backend Coding'!$H$16,'Budget 23-24'!A37)))&amp;", "&amp;(ISNUMBER(SEARCH('Backend Coding'!$H$17,'Budget 23-24'!A37)))&amp;", "&amp;(ISNUMBER(SEARCH('Backend Coding'!$H$18,'Budget 23-24'!A37)))&amp;", "&amp;(ISNUMBER(SEARCH('Backend Coding'!$H$19,'Budget 23-24'!A37)))&amp;", "&amp;(ISNUMBER(SEARCH('Backend Coding'!$H$20,'Budget 23-24'!A37)))&amp;", "&amp;(ISNUMBER(SEARCH('Backend Coding'!$H$21,'Budget 23-24'!A37)))&amp;", "&amp;(ISNUMBER(SEARCH('Backend Coding'!$H$22,'Budget 23-24'!A37)))&amp;", "&amp;(ISNUMBER(SEARCH('Backend Coding'!$H$23,'Budget 23-24'!A37)))&amp;", "&amp;(ISNUMBER(SEARCH('Backend Coding'!$H$24,'Budget 23-24'!A37)))&amp;", "&amp;(ISNUMBER(SEARCH('Backend Coding'!$H$25,'Budget 23-24'!A37)))&amp;", "&amp;(ISNUMBER(SEARCH('Backend Coding'!$H$26,'Budget 23-24'!A37)))</f>
        <v>FALSE, FALSE, FALSE, FALSE, FALSE, FALSE, FALSE, FALSE, FALSE, FALSE, FALSE, FALSE, FALSE, FALSE, FALSE, FALSE, FALSE, FALSE, FALSE, FALSE, FALSE, FALSE, FALSE, FALSE, FALSE</v>
      </c>
      <c r="U37" s="3" t="str">
        <f>(ISNUMBER(SEARCH('Backend Coding'!$J$2,'Budget 23-24'!A37)))&amp;", "&amp;(ISNUMBER(SEARCH('Backend Coding'!$J$3,'Budget 23-24'!A37)))&amp;", "&amp;(ISNUMBER(SEARCH('Backend Coding'!$J$4,'Budget 23-24'!A37)))&amp;", "&amp;(ISNUMBER(SEARCH('Backend Coding'!$J$5,'Budget 23-24'!A37)))&amp;", "&amp;(ISNUMBER(SEARCH('Backend Coding'!$J$6,'Budget 23-24'!A37)))&amp;", "&amp;(ISNUMBER(SEARCH('Backend Coding'!$J$7,'Budget 23-24'!A37)))&amp;", "&amp;(ISNUMBER(SEARCH('Backend Coding'!$J$8,'Budget 23-24'!A37)))&amp;", "&amp;(ISNUMBER(SEARCH('Backend Coding'!$J$9,'Budget 23-24'!A37)))&amp;", "&amp;(ISNUMBER(SEARCH('Backend Coding'!$J$10,'Budget 23-24'!A37)))&amp;", "&amp;(ISNUMBER(SEARCH('Backend Coding'!$J$11,'Budget 23-24'!A37)))&amp;", "&amp;(ISNUMBER(SEARCH('Backend Coding'!$J$12,'Budget 23-24'!A37)))&amp;", "&amp;(ISNUMBER(SEARCH('Backend Coding'!$J$13,'Budget 23-24'!A37)))&amp;", "&amp;(ISNUMBER(SEARCH('Backend Coding'!$J$14,'Budget 23-24'!A37)))&amp;", "&amp;(ISNUMBER(SEARCH('Backend Coding'!$J$15,'Budget 23-24'!A37)))&amp;", "&amp;(ISNUMBER(SEARCH('Backend Coding'!$J$16,'Budget 23-24'!A37)))&amp;", "&amp;(ISNUMBER(SEARCH('Backend Coding'!$J$17,'Budget 23-24'!A37)))&amp;", "&amp;(ISNUMBER(SEARCH('Backend Coding'!$J$18,'Budget 23-24'!A37)))&amp;", "&amp;(ISNUMBER(SEARCH('Backend Coding'!$J$19,'Budget 23-24'!A37)))&amp;", "&amp;(ISNUMBER(SEARCH('Backend Coding'!$J$20,'Budget 23-24'!A37)))&amp;", "&amp;(ISNUMBER(SEARCH('Backend Coding'!$J$21,'Budget 23-24'!A37)))&amp;", "&amp;(ISNUMBER(SEARCH('Backend Coding'!$J$22,'Budget 23-24'!A37)))&amp;", "&amp;(ISNUMBER(SEARCH('Backend Coding'!$J$23,'Budget 23-24'!A37)))&amp;", "&amp;(ISNUMBER(SEARCH('Backend Coding'!$J$24,'Budget 23-24'!A37)))&amp;", "&amp;(ISNUMBER(SEARCH('Backend Coding'!$J$25,'Budget 23-24'!A37)))&amp;", "&amp;(ISNUMBER(SEARCH('Backend Coding'!$J$26,'Budget 23-24'!A37)))</f>
        <v>FALSE, FALSE, FALSE, FALSE, FALSE, FALSE, FALSE, FALSE, FALSE, FALSE, FALSE, FALSE, FALSE, FALSE, FALSE, FALSE, FALSE, FALSE, FALSE, FALSE, FALSE, FALSE, FALSE, FALSE, FALSE</v>
      </c>
    </row>
    <row r="38" spans="1:21" ht="31.5" customHeight="1">
      <c r="A38" s="57" t="s">
        <v>44</v>
      </c>
      <c r="B38" s="75" t="s">
        <v>167</v>
      </c>
      <c r="C38" s="57"/>
      <c r="D38" s="57"/>
      <c r="E38" s="57" t="s">
        <v>168</v>
      </c>
      <c r="F38" s="57"/>
      <c r="G38" s="57"/>
      <c r="H38" s="57" t="s">
        <v>166</v>
      </c>
      <c r="I38" s="57"/>
      <c r="J38" s="45" t="s">
        <v>127</v>
      </c>
      <c r="K38" s="58"/>
      <c r="L38" s="64"/>
      <c r="M38" s="64"/>
      <c r="N38" s="58">
        <v>65872</v>
      </c>
      <c r="O38" s="63"/>
      <c r="P38" s="54">
        <f t="shared" si="0"/>
        <v>65872</v>
      </c>
      <c r="Q38" s="61"/>
      <c r="R38" s="61"/>
      <c r="S38" s="61"/>
      <c r="T38" s="61"/>
    </row>
    <row r="39" spans="1:21" ht="18.75" customHeight="1">
      <c r="A39" s="57" t="s">
        <v>48</v>
      </c>
      <c r="B39" s="75" t="s">
        <v>169</v>
      </c>
      <c r="C39" s="57"/>
      <c r="D39" s="57">
        <v>1</v>
      </c>
      <c r="E39" s="57" t="s">
        <v>123</v>
      </c>
      <c r="F39" s="57"/>
      <c r="G39" s="57"/>
      <c r="H39" s="57" t="s">
        <v>170</v>
      </c>
      <c r="I39" s="57"/>
      <c r="J39" s="45">
        <v>111</v>
      </c>
      <c r="K39" s="58"/>
      <c r="L39" s="64"/>
      <c r="M39" s="64"/>
      <c r="N39" s="58">
        <v>51234.23</v>
      </c>
      <c r="O39" s="63"/>
      <c r="P39" s="54">
        <f t="shared" si="0"/>
        <v>51234.23</v>
      </c>
      <c r="Q39" s="61"/>
      <c r="R39" s="61"/>
      <c r="S39" s="61"/>
      <c r="T39" s="61"/>
    </row>
    <row r="40" spans="1:21" ht="33" customHeight="1">
      <c r="A40" s="57" t="s">
        <v>48</v>
      </c>
      <c r="B40" s="75" t="s">
        <v>171</v>
      </c>
      <c r="C40" s="57"/>
      <c r="D40" s="57"/>
      <c r="E40" s="57" t="s">
        <v>123</v>
      </c>
      <c r="F40" s="57"/>
      <c r="G40" s="57"/>
      <c r="H40" s="57" t="s">
        <v>170</v>
      </c>
      <c r="I40" s="57"/>
      <c r="J40" s="45" t="s">
        <v>127</v>
      </c>
      <c r="K40" s="58"/>
      <c r="L40" s="64"/>
      <c r="M40" s="64"/>
      <c r="N40" s="58">
        <v>34128</v>
      </c>
      <c r="O40" s="63"/>
      <c r="P40" s="54">
        <f t="shared" si="0"/>
        <v>34128</v>
      </c>
      <c r="Q40" s="61"/>
      <c r="R40" s="61"/>
      <c r="S40" s="61"/>
      <c r="T40" s="61"/>
    </row>
    <row r="41" spans="1:21" ht="61.5" customHeight="1">
      <c r="A41" s="57" t="s">
        <v>68</v>
      </c>
      <c r="B41" s="76" t="s">
        <v>172</v>
      </c>
      <c r="C41" s="57"/>
      <c r="D41" s="57">
        <v>0.5</v>
      </c>
      <c r="E41" s="57" t="s">
        <v>123</v>
      </c>
      <c r="F41" s="57"/>
      <c r="G41" s="57"/>
      <c r="H41" s="57" t="s">
        <v>170</v>
      </c>
      <c r="I41" s="57"/>
      <c r="J41" s="45">
        <v>112</v>
      </c>
      <c r="K41" s="58"/>
      <c r="L41" s="64"/>
      <c r="M41" s="64"/>
      <c r="N41" s="77">
        <v>15958</v>
      </c>
      <c r="O41" s="58"/>
      <c r="P41" s="54">
        <f t="shared" si="0"/>
        <v>15958</v>
      </c>
      <c r="Q41" s="61"/>
      <c r="R41" s="61"/>
      <c r="S41" s="61"/>
      <c r="T41" s="61"/>
    </row>
    <row r="42" spans="1:21" ht="30.75" customHeight="1">
      <c r="A42" s="57" t="s">
        <v>68</v>
      </c>
      <c r="B42" s="75" t="s">
        <v>173</v>
      </c>
      <c r="C42" s="57"/>
      <c r="D42" s="57"/>
      <c r="E42" s="57" t="s">
        <v>123</v>
      </c>
      <c r="F42" s="57"/>
      <c r="G42" s="57"/>
      <c r="H42" s="57" t="s">
        <v>170</v>
      </c>
      <c r="I42" s="57"/>
      <c r="J42" s="45" t="s">
        <v>127</v>
      </c>
      <c r="K42" s="58"/>
      <c r="L42" s="64"/>
      <c r="M42" s="64"/>
      <c r="N42" s="77">
        <v>13480</v>
      </c>
      <c r="O42" s="58"/>
      <c r="P42" s="54">
        <f t="shared" si="0"/>
        <v>13480</v>
      </c>
      <c r="Q42" s="61" t="str">
        <f>(ISNUMBER(SEARCH('Backend Coding'!$B$2,'Budget 23-24'!A42)))&amp;", "&amp;(ISNUMBER(SEARCH('Backend Coding'!$B$3,'Budget 23-24'!A42)))&amp;", "&amp;(ISNUMBER(SEARCH('Backend Coding'!$B$4,'Budget 23-24'!A42)))&amp;", "&amp;(ISNUMBER(SEARCH('Backend Coding'!$B$5,'Budget 23-24'!A42)))&amp;", "&amp;(ISNUMBER(SEARCH('Backend Coding'!$B$6,'Budget 23-24'!A42)))&amp;", "&amp;(ISNUMBER(SEARCH('Backend Coding'!$B$7,'Budget 23-24'!A42)))&amp;", "&amp;(ISNUMBER(SEARCH('Backend Coding'!$B$8,'Budget 23-24'!A42)))&amp;", "&amp;(ISNUMBER(SEARCH('Backend Coding'!$B$9,'Budget 23-24'!A42)))&amp;", "&amp;(ISNUMBER(SEARCH('Backend Coding'!$B$10,'Budget 23-24'!A42)))&amp;", "&amp;(ISNUMBER(SEARCH('Backend Coding'!$B$11,'Budget 23-24'!A42)))&amp;", "&amp;(ISNUMBER(SEARCH('Backend Coding'!$B$12,'Budget 23-24'!A42)))&amp;", "&amp;(ISNUMBER(SEARCH('Backend Coding'!$B$13,'Budget 23-24'!A42)))&amp;", "&amp;(ISNUMBER(SEARCH('Backend Coding'!$B$14,'Budget 23-24'!A42)))&amp;", "&amp;(ISNUMBER(SEARCH('Backend Coding'!$B$15,'Budget 23-24'!A42)))&amp;", "&amp;(ISNUMBER(SEARCH('Backend Coding'!$B$16,'Budget 23-24'!A42)))&amp;", "&amp;(ISNUMBER(SEARCH('Backend Coding'!$B$17,'Budget 23-24'!A42)))&amp;", "&amp;(ISNUMBER(SEARCH('Backend Coding'!$B$18,'Budget 23-24'!A42)))&amp;", "&amp;(ISNUMBER(SEARCH('Backend Coding'!$B$19,'Budget 23-24'!A42)))&amp;", "&amp;(ISNUMBER(SEARCH('Backend Coding'!$B$20,'Budget 23-24'!A42)))&amp;", "&amp;(ISNUMBER(SEARCH('Backend Coding'!$B$21,'Budget 23-24'!A42)))&amp;", "&amp;(ISNUMBER(SEARCH('Backend Coding'!$B$22,'Budget 23-24'!A42)))&amp;", "&amp;(ISNUMBER(SEARCH('Backend Coding'!$B$23,'Budget 23-24'!A42)))&amp;", "&amp;(ISNUMBER(SEARCH('Backend Coding'!$B$24,'Budget 23-24'!A42)))&amp;", "&amp;(ISNUMBER(SEARCH('Backend Coding'!$B$25,'Budget 23-24'!A42)))&amp;", "&amp;(ISNUMBER(SEARCH('Backend Coding'!$B$26,'Budget 23-24'!A42)))</f>
        <v>FALSE, FALSE, FALSE, FALSE, FALSE, FALSE, FALSE, FALSE, FALSE, TRUE, FALSE, FALSE, FALSE, FALSE, FALSE, FALSE, FALSE, FALSE, FALSE, FALSE, FALSE, FALSE, FALSE, FALSE, FALSE</v>
      </c>
      <c r="R42" s="61" t="str">
        <f>(ISNUMBER(SEARCH('Backend Coding'!$D$2,'Budget 23-24'!A42)))&amp;", "&amp;(ISNUMBER(SEARCH('Backend Coding'!$D$3,'Budget 23-24'!A42)))&amp;", "&amp;(ISNUMBER(SEARCH('Backend Coding'!$D$4,'Budget 23-24'!A42)))&amp;", "&amp;(ISNUMBER(SEARCH('Backend Coding'!$D$5,'Budget 23-24'!A42)))&amp;", "&amp;(ISNUMBER(SEARCH('Backend Coding'!$D$6,'Budget 23-24'!A42)))&amp;", "&amp;(ISNUMBER(SEARCH('Backend Coding'!$D$7,'Budget 23-24'!A42)))&amp;", "&amp;(ISNUMBER(SEARCH('Backend Coding'!$D$8,'Budget 23-24'!A42)))&amp;", "&amp;(ISNUMBER(SEARCH('Backend Coding'!$D$9,'Budget 23-24'!A42)))&amp;", "&amp;(ISNUMBER(SEARCH('Backend Coding'!$D$10,'Budget 23-24'!A42)))&amp;", "&amp;(ISNUMBER(SEARCH('Backend Coding'!$D$11,'Budget 23-24'!A42)))&amp;", "&amp;(ISNUMBER(SEARCH('Backend Coding'!$D$12,'Budget 23-24'!A42)))&amp;", "&amp;(ISNUMBER(SEARCH('Backend Coding'!$D$13,'Budget 23-24'!A42)))&amp;", "&amp;(ISNUMBER(SEARCH('Backend Coding'!$D$14,'Budget 23-24'!A42)))&amp;", "&amp;(ISNUMBER(SEARCH('Backend Coding'!$D$15,'Budget 23-24'!A42)))&amp;", "&amp;(ISNUMBER(SEARCH('Backend Coding'!$D$16,'Budget 23-24'!A42)))&amp;", "&amp;(ISNUMBER(SEARCH('Backend Coding'!$D$17,'Budget 23-24'!A42)))&amp;", "&amp;(ISNUMBER(SEARCH('Backend Coding'!$D$18,'Budget 23-24'!A42)))&amp;", "&amp;(ISNUMBER(SEARCH('Backend Coding'!$D$19,'Budget 23-24'!A42)))&amp;", "&amp;(ISNUMBER(SEARCH('Backend Coding'!$D$20,'Budget 23-24'!A42)))&amp;", "&amp;(ISNUMBER(SEARCH('Backend Coding'!$D$21,'Budget 23-24'!A42)))&amp;", "&amp;(ISNUMBER(SEARCH('Backend Coding'!$D$22,'Budget 23-24'!A42)))&amp;", "&amp;(ISNUMBER(SEARCH('Backend Coding'!$D$23,'Budget 23-24'!A42)))&amp;", "&amp;(ISNUMBER(SEARCH('Backend Coding'!$D$24,'Budget 23-24'!A42)))&amp;", "&amp;(ISNUMBER(SEARCH('Backend Coding'!$D$25,'Budget 23-24'!A42)))&amp;", "&amp;(ISNUMBER(SEARCH('Backend Coding'!$D$26,'Budget 23-24'!A42)))</f>
        <v>FALSE, FALSE, FALSE, FALSE, FALSE, FALSE, FALSE, FALSE, FALSE, FALSE, FALSE, FALSE, FALSE, FALSE, FALSE, FALSE, FALSE, FALSE, FALSE, FALSE, FALSE, FALSE, FALSE, FALSE, FALSE</v>
      </c>
      <c r="S42" s="61" t="str">
        <f>(ISNUMBER(SEARCH('Backend Coding'!$F$2,'Budget 23-24'!A42)))&amp;", "&amp;(ISNUMBER(SEARCH('Backend Coding'!$F$3,'Budget 23-24'!A42)))&amp;", "&amp;(ISNUMBER(SEARCH('Backend Coding'!$F$4,'Budget 23-24'!A42)))&amp;", "&amp;(ISNUMBER(SEARCH('Backend Coding'!$F$5,'Budget 23-24'!A42)))&amp;", "&amp;(ISNUMBER(SEARCH('Backend Coding'!$F$6,'Budget 23-24'!A42)))&amp;", "&amp;(ISNUMBER(SEARCH('Backend Coding'!$F$7,'Budget 23-24'!A42)))&amp;", "&amp;(ISNUMBER(SEARCH('Backend Coding'!$F$8,'Budget 23-24'!A42)))&amp;", "&amp;(ISNUMBER(SEARCH('Backend Coding'!$F$9,'Budget 23-24'!A42)))&amp;", "&amp;(ISNUMBER(SEARCH('Backend Coding'!$F$10,'Budget 23-24'!A42)))&amp;", "&amp;(ISNUMBER(SEARCH('Backend Coding'!$F$11,'Budget 23-24'!A42)))&amp;", "&amp;(ISNUMBER(SEARCH('Backend Coding'!$F$12,'Budget 23-24'!A42)))&amp;", "&amp;(ISNUMBER(SEARCH('Backend Coding'!$F$13,'Budget 23-24'!A42)))&amp;", "&amp;(ISNUMBER(SEARCH('Backend Coding'!$F$14,'Budget 23-24'!A42)))&amp;", "&amp;(ISNUMBER(SEARCH('Backend Coding'!$F$15,'Budget 23-24'!A42)))&amp;", "&amp;(ISNUMBER(SEARCH('Backend Coding'!$F$16,'Budget 23-24'!A42)))&amp;", "&amp;(ISNUMBER(SEARCH('Backend Coding'!$F$17,'Budget 23-24'!A42)))&amp;", "&amp;(ISNUMBER(SEARCH('Backend Coding'!$F$18,'Budget 23-24'!A42)))&amp;", "&amp;(ISNUMBER(SEARCH('Backend Coding'!$F$19,'Budget 23-24'!A42)))&amp;", "&amp;(ISNUMBER(SEARCH('Backend Coding'!$F$20,'Budget 23-24'!A42)))&amp;", "&amp;(ISNUMBER(SEARCH('Backend Coding'!$F$21,'Budget 23-24'!A42)))&amp;", "&amp;(ISNUMBER(SEARCH('Backend Coding'!$F$22,'Budget 23-24'!A42)))&amp;", "&amp;(ISNUMBER(SEARCH('Backend Coding'!$F$23,'Budget 23-24'!A42)))&amp;", "&amp;(ISNUMBER(SEARCH('Backend Coding'!$F$24,'Budget 23-24'!A42)))&amp;", "&amp;(ISNUMBER(SEARCH('Backend Coding'!$F$25,'Budget 23-24'!A42)))&amp;", "&amp;(ISNUMBER(SEARCH('Backend Coding'!$F$26,'Budget 23-24'!A42)))</f>
        <v>FALSE, FALSE, FALSE, FALSE, FALSE, FALSE, TRUE, FALSE, FALSE, FALSE, FALSE, FALSE, FALSE, FALSE, FALSE, FALSE, FALSE, FALSE, FALSE, FALSE, FALSE, FALSE, FALSE, FALSE, FALSE</v>
      </c>
      <c r="T42" s="61" t="str">
        <f>(ISNUMBER(SEARCH('Backend Coding'!$H$2,'Budget 23-24'!A42)))&amp;", "&amp;(ISNUMBER(SEARCH('Backend Coding'!$H$3,'Budget 23-24'!A42)))&amp;", "&amp;(ISNUMBER(SEARCH('Backend Coding'!$H$4,'Budget 23-24'!A42)))&amp;", "&amp;(ISNUMBER(SEARCH('Backend Coding'!$H$5,'Budget 23-24'!A42)))&amp;", "&amp;(ISNUMBER(SEARCH('Backend Coding'!$H$6,'Budget 23-24'!A42)))&amp;", "&amp;(ISNUMBER(SEARCH('Backend Coding'!$H$7,'Budget 23-24'!A42)))&amp;", "&amp;(ISNUMBER(SEARCH('Backend Coding'!$H$8,'Budget 23-24'!A42)))&amp;", "&amp;(ISNUMBER(SEARCH('Backend Coding'!$H$9,'Budget 23-24'!A42)))&amp;", "&amp;(ISNUMBER(SEARCH('Backend Coding'!$H$10,'Budget 23-24'!A42)))&amp;", "&amp;(ISNUMBER(SEARCH('Backend Coding'!$H$11,'Budget 23-24'!A42)))&amp;", "&amp;(ISNUMBER(SEARCH('Backend Coding'!$H$12,'Budget 23-24'!A42)))&amp;", "&amp;(ISNUMBER(SEARCH('Backend Coding'!$H$13,'Budget 23-24'!A42)))&amp;", "&amp;(ISNUMBER(SEARCH('Backend Coding'!$H$14,'Budget 23-24'!A42)))&amp;", "&amp;(ISNUMBER(SEARCH('Backend Coding'!$H$15,'Budget 23-24'!A42)))&amp;", "&amp;(ISNUMBER(SEARCH('Backend Coding'!$H$16,'Budget 23-24'!A42)))&amp;", "&amp;(ISNUMBER(SEARCH('Backend Coding'!$H$17,'Budget 23-24'!A42)))&amp;", "&amp;(ISNUMBER(SEARCH('Backend Coding'!$H$18,'Budget 23-24'!A42)))&amp;", "&amp;(ISNUMBER(SEARCH('Backend Coding'!$H$19,'Budget 23-24'!A42)))&amp;", "&amp;(ISNUMBER(SEARCH('Backend Coding'!$H$20,'Budget 23-24'!A42)))&amp;", "&amp;(ISNUMBER(SEARCH('Backend Coding'!$H$21,'Budget 23-24'!A42)))&amp;", "&amp;(ISNUMBER(SEARCH('Backend Coding'!$H$22,'Budget 23-24'!A42)))&amp;", "&amp;(ISNUMBER(SEARCH('Backend Coding'!$H$23,'Budget 23-24'!A42)))&amp;", "&amp;(ISNUMBER(SEARCH('Backend Coding'!$H$24,'Budget 23-24'!A42)))&amp;", "&amp;(ISNUMBER(SEARCH('Backend Coding'!$H$25,'Budget 23-24'!A42)))&amp;", "&amp;(ISNUMBER(SEARCH('Backend Coding'!$H$26,'Budget 23-24'!A42)))</f>
        <v>FALSE, FALSE, FALSE, FALSE, FALSE, FALSE, FALSE, FALSE, FALSE, FALSE, FALSE, FALSE, FALSE, FALSE, FALSE, FALSE, FALSE, FALSE, FALSE, FALSE, FALSE, FALSE, FALSE, FALSE, FALSE</v>
      </c>
      <c r="U42" s="3" t="str">
        <f>(ISNUMBER(SEARCH('Backend Coding'!$J$2,'Budget 23-24'!A42)))&amp;", "&amp;(ISNUMBER(SEARCH('Backend Coding'!$J$3,'Budget 23-24'!A42)))&amp;", "&amp;(ISNUMBER(SEARCH('Backend Coding'!$J$4,'Budget 23-24'!A42)))&amp;", "&amp;(ISNUMBER(SEARCH('Backend Coding'!$J$5,'Budget 23-24'!A42)))&amp;", "&amp;(ISNUMBER(SEARCH('Backend Coding'!$J$6,'Budget 23-24'!A42)))&amp;", "&amp;(ISNUMBER(SEARCH('Backend Coding'!$J$7,'Budget 23-24'!A42)))&amp;", "&amp;(ISNUMBER(SEARCH('Backend Coding'!$J$8,'Budget 23-24'!A42)))&amp;", "&amp;(ISNUMBER(SEARCH('Backend Coding'!$J$9,'Budget 23-24'!A42)))&amp;", "&amp;(ISNUMBER(SEARCH('Backend Coding'!$J$10,'Budget 23-24'!A42)))&amp;", "&amp;(ISNUMBER(SEARCH('Backend Coding'!$J$11,'Budget 23-24'!A42)))&amp;", "&amp;(ISNUMBER(SEARCH('Backend Coding'!$J$12,'Budget 23-24'!A42)))&amp;", "&amp;(ISNUMBER(SEARCH('Backend Coding'!$J$13,'Budget 23-24'!A42)))&amp;", "&amp;(ISNUMBER(SEARCH('Backend Coding'!$J$14,'Budget 23-24'!A42)))&amp;", "&amp;(ISNUMBER(SEARCH('Backend Coding'!$J$15,'Budget 23-24'!A42)))&amp;", "&amp;(ISNUMBER(SEARCH('Backend Coding'!$J$16,'Budget 23-24'!A42)))&amp;", "&amp;(ISNUMBER(SEARCH('Backend Coding'!$J$17,'Budget 23-24'!A42)))&amp;", "&amp;(ISNUMBER(SEARCH('Backend Coding'!$J$18,'Budget 23-24'!A42)))&amp;", "&amp;(ISNUMBER(SEARCH('Backend Coding'!$J$19,'Budget 23-24'!A42)))&amp;", "&amp;(ISNUMBER(SEARCH('Backend Coding'!$J$20,'Budget 23-24'!A42)))&amp;", "&amp;(ISNUMBER(SEARCH('Backend Coding'!$J$21,'Budget 23-24'!A42)))&amp;", "&amp;(ISNUMBER(SEARCH('Backend Coding'!$J$22,'Budget 23-24'!A42)))&amp;", "&amp;(ISNUMBER(SEARCH('Backend Coding'!$J$23,'Budget 23-24'!A42)))&amp;", "&amp;(ISNUMBER(SEARCH('Backend Coding'!$J$24,'Budget 23-24'!A42)))&amp;", "&amp;(ISNUMBER(SEARCH('Backend Coding'!$J$25,'Budget 23-24'!A42)))&amp;", "&amp;(ISNUMBER(SEARCH('Backend Coding'!$J$26,'Budget 23-24'!A42)))</f>
        <v>FALSE, FALSE, FALSE, FALSE, FALSE, FALSE, FALSE, FALSE, FALSE, FALSE, FALSE, FALSE, FALSE, FALSE, FALSE, FALSE, FALSE, FALSE, FALSE, FALSE, FALSE, FALSE, FALSE, FALSE, FALSE</v>
      </c>
    </row>
    <row r="43" spans="1:21" ht="18.75" customHeight="1">
      <c r="A43" s="57" t="s">
        <v>46</v>
      </c>
      <c r="B43" s="78" t="s">
        <v>174</v>
      </c>
      <c r="C43" s="57"/>
      <c r="D43" s="57"/>
      <c r="E43" s="57"/>
      <c r="F43" s="57"/>
      <c r="G43" s="57"/>
      <c r="H43" s="57" t="s">
        <v>175</v>
      </c>
      <c r="I43" s="57"/>
      <c r="J43" s="45" t="s">
        <v>176</v>
      </c>
      <c r="K43" s="58"/>
      <c r="L43" s="64"/>
      <c r="M43" s="64"/>
      <c r="N43" s="58">
        <v>60000</v>
      </c>
      <c r="O43" s="58"/>
      <c r="P43" s="54">
        <f t="shared" si="0"/>
        <v>60000</v>
      </c>
      <c r="Q43" s="61" t="str">
        <f>(ISNUMBER(SEARCH('Backend Coding'!$B$2,'Budget 23-24'!A43)))&amp;", "&amp;(ISNUMBER(SEARCH('Backend Coding'!$B$3,'Budget 23-24'!A43)))&amp;", "&amp;(ISNUMBER(SEARCH('Backend Coding'!$B$4,'Budget 23-24'!A43)))&amp;", "&amp;(ISNUMBER(SEARCH('Backend Coding'!$B$5,'Budget 23-24'!A43)))&amp;", "&amp;(ISNUMBER(SEARCH('Backend Coding'!$B$6,'Budget 23-24'!A43)))&amp;", "&amp;(ISNUMBER(SEARCH('Backend Coding'!$B$7,'Budget 23-24'!A43)))&amp;", "&amp;(ISNUMBER(SEARCH('Backend Coding'!$B$8,'Budget 23-24'!A43)))&amp;", "&amp;(ISNUMBER(SEARCH('Backend Coding'!$B$9,'Budget 23-24'!A43)))&amp;", "&amp;(ISNUMBER(SEARCH('Backend Coding'!$B$10,'Budget 23-24'!A43)))&amp;", "&amp;(ISNUMBER(SEARCH('Backend Coding'!$B$11,'Budget 23-24'!A43)))&amp;", "&amp;(ISNUMBER(SEARCH('Backend Coding'!$B$12,'Budget 23-24'!A43)))&amp;", "&amp;(ISNUMBER(SEARCH('Backend Coding'!$B$13,'Budget 23-24'!A43)))&amp;", "&amp;(ISNUMBER(SEARCH('Backend Coding'!$B$14,'Budget 23-24'!A43)))&amp;", "&amp;(ISNUMBER(SEARCH('Backend Coding'!$B$15,'Budget 23-24'!A43)))&amp;", "&amp;(ISNUMBER(SEARCH('Backend Coding'!$B$16,'Budget 23-24'!A43)))&amp;", "&amp;(ISNUMBER(SEARCH('Backend Coding'!$B$17,'Budget 23-24'!A43)))&amp;", "&amp;(ISNUMBER(SEARCH('Backend Coding'!$B$18,'Budget 23-24'!A43)))&amp;", "&amp;(ISNUMBER(SEARCH('Backend Coding'!$B$19,'Budget 23-24'!A43)))&amp;", "&amp;(ISNUMBER(SEARCH('Backend Coding'!$B$20,'Budget 23-24'!A43)))&amp;", "&amp;(ISNUMBER(SEARCH('Backend Coding'!$B$21,'Budget 23-24'!A43)))&amp;", "&amp;(ISNUMBER(SEARCH('Backend Coding'!$B$22,'Budget 23-24'!A43)))&amp;", "&amp;(ISNUMBER(SEARCH('Backend Coding'!$B$23,'Budget 23-24'!A43)))&amp;", "&amp;(ISNUMBER(SEARCH('Backend Coding'!$B$24,'Budget 23-24'!A43)))&amp;", "&amp;(ISNUMBER(SEARCH('Backend Coding'!$B$25,'Budget 23-24'!A43)))&amp;", "&amp;(ISNUMBER(SEARCH('Backend Coding'!$B$26,'Budget 23-24'!A43)))</f>
        <v>FALSE, FALSE, FALSE, FALSE, FALSE, FALSE, FALSE, FALSE, FALSE, FALSE, FALSE, FALSE, FALSE, FALSE, FALSE, FALSE, FALSE, FALSE, FALSE, FALSE, FALSE, FALSE, FALSE, FALSE, FALSE</v>
      </c>
      <c r="R43" s="61" t="str">
        <f>(ISNUMBER(SEARCH('Backend Coding'!$D$2,'Budget 23-24'!A43)))&amp;", "&amp;(ISNUMBER(SEARCH('Backend Coding'!$D$3,'Budget 23-24'!A43)))&amp;", "&amp;(ISNUMBER(SEARCH('Backend Coding'!$D$4,'Budget 23-24'!A43)))&amp;", "&amp;(ISNUMBER(SEARCH('Backend Coding'!$D$5,'Budget 23-24'!A43)))&amp;", "&amp;(ISNUMBER(SEARCH('Backend Coding'!$D$6,'Budget 23-24'!A43)))&amp;", "&amp;(ISNUMBER(SEARCH('Backend Coding'!$D$7,'Budget 23-24'!A43)))&amp;", "&amp;(ISNUMBER(SEARCH('Backend Coding'!$D$8,'Budget 23-24'!A43)))&amp;", "&amp;(ISNUMBER(SEARCH('Backend Coding'!$D$9,'Budget 23-24'!A43)))&amp;", "&amp;(ISNUMBER(SEARCH('Backend Coding'!$D$10,'Budget 23-24'!A43)))&amp;", "&amp;(ISNUMBER(SEARCH('Backend Coding'!$D$11,'Budget 23-24'!A43)))&amp;", "&amp;(ISNUMBER(SEARCH('Backend Coding'!$D$12,'Budget 23-24'!A43)))&amp;", "&amp;(ISNUMBER(SEARCH('Backend Coding'!$D$13,'Budget 23-24'!A43)))&amp;", "&amp;(ISNUMBER(SEARCH('Backend Coding'!$D$14,'Budget 23-24'!A43)))&amp;", "&amp;(ISNUMBER(SEARCH('Backend Coding'!$D$15,'Budget 23-24'!A43)))&amp;", "&amp;(ISNUMBER(SEARCH('Backend Coding'!$D$16,'Budget 23-24'!A43)))&amp;", "&amp;(ISNUMBER(SEARCH('Backend Coding'!$D$17,'Budget 23-24'!A43)))&amp;", "&amp;(ISNUMBER(SEARCH('Backend Coding'!$D$18,'Budget 23-24'!A43)))&amp;", "&amp;(ISNUMBER(SEARCH('Backend Coding'!$D$19,'Budget 23-24'!A43)))&amp;", "&amp;(ISNUMBER(SEARCH('Backend Coding'!$D$20,'Budget 23-24'!A43)))&amp;", "&amp;(ISNUMBER(SEARCH('Backend Coding'!$D$21,'Budget 23-24'!A43)))&amp;", "&amp;(ISNUMBER(SEARCH('Backend Coding'!$D$22,'Budget 23-24'!A43)))&amp;", "&amp;(ISNUMBER(SEARCH('Backend Coding'!$D$23,'Budget 23-24'!A43)))&amp;", "&amp;(ISNUMBER(SEARCH('Backend Coding'!$D$24,'Budget 23-24'!A43)))&amp;", "&amp;(ISNUMBER(SEARCH('Backend Coding'!$D$25,'Budget 23-24'!A43)))&amp;", "&amp;(ISNUMBER(SEARCH('Backend Coding'!$D$26,'Budget 23-24'!A43)))</f>
        <v>FALSE, FALSE, FALSE, FALSE, FALSE, FALSE, FALSE, FALSE, FALSE, FALSE, FALSE, FALSE, FALSE, FALSE, FALSE, FALSE, FALSE, FALSE, FALSE, FALSE, FALSE, FALSE, FALSE, FALSE, FALSE</v>
      </c>
      <c r="S43" s="61" t="str">
        <f>(ISNUMBER(SEARCH('Backend Coding'!$F$2,'Budget 23-24'!A43)))&amp;", "&amp;(ISNUMBER(SEARCH('Backend Coding'!$F$3,'Budget 23-24'!A43)))&amp;", "&amp;(ISNUMBER(SEARCH('Backend Coding'!$F$4,'Budget 23-24'!A43)))&amp;", "&amp;(ISNUMBER(SEARCH('Backend Coding'!$F$5,'Budget 23-24'!A43)))&amp;", "&amp;(ISNUMBER(SEARCH('Backend Coding'!$F$6,'Budget 23-24'!A43)))&amp;", "&amp;(ISNUMBER(SEARCH('Backend Coding'!$F$7,'Budget 23-24'!A43)))&amp;", "&amp;(ISNUMBER(SEARCH('Backend Coding'!$F$8,'Budget 23-24'!A43)))&amp;", "&amp;(ISNUMBER(SEARCH('Backend Coding'!$F$9,'Budget 23-24'!A43)))&amp;", "&amp;(ISNUMBER(SEARCH('Backend Coding'!$F$10,'Budget 23-24'!A43)))&amp;", "&amp;(ISNUMBER(SEARCH('Backend Coding'!$F$11,'Budget 23-24'!A43)))&amp;", "&amp;(ISNUMBER(SEARCH('Backend Coding'!$F$12,'Budget 23-24'!A43)))&amp;", "&amp;(ISNUMBER(SEARCH('Backend Coding'!$F$13,'Budget 23-24'!A43)))&amp;", "&amp;(ISNUMBER(SEARCH('Backend Coding'!$F$14,'Budget 23-24'!A43)))&amp;", "&amp;(ISNUMBER(SEARCH('Backend Coding'!$F$15,'Budget 23-24'!A43)))&amp;", "&amp;(ISNUMBER(SEARCH('Backend Coding'!$F$16,'Budget 23-24'!A43)))&amp;", "&amp;(ISNUMBER(SEARCH('Backend Coding'!$F$17,'Budget 23-24'!A43)))&amp;", "&amp;(ISNUMBER(SEARCH('Backend Coding'!$F$18,'Budget 23-24'!A43)))&amp;", "&amp;(ISNUMBER(SEARCH('Backend Coding'!$F$19,'Budget 23-24'!A43)))&amp;", "&amp;(ISNUMBER(SEARCH('Backend Coding'!$F$20,'Budget 23-24'!A43)))&amp;", "&amp;(ISNUMBER(SEARCH('Backend Coding'!$F$21,'Budget 23-24'!A43)))&amp;", "&amp;(ISNUMBER(SEARCH('Backend Coding'!$F$22,'Budget 23-24'!A43)))&amp;", "&amp;(ISNUMBER(SEARCH('Backend Coding'!$F$23,'Budget 23-24'!A43)))&amp;", "&amp;(ISNUMBER(SEARCH('Backend Coding'!$F$24,'Budget 23-24'!A43)))&amp;", "&amp;(ISNUMBER(SEARCH('Backend Coding'!$F$25,'Budget 23-24'!A43)))&amp;", "&amp;(ISNUMBER(SEARCH('Backend Coding'!$F$26,'Budget 23-24'!A43)))</f>
        <v>FALSE, TRUE, FALSE, FALSE, FALSE, FALSE, FALSE, FALSE, FALSE, FALSE, FALSE, FALSE, FALSE, FALSE, FALSE, FALSE, FALSE, FALSE, FALSE, FALSE, FALSE, FALSE, FALSE, FALSE, FALSE</v>
      </c>
      <c r="T43" s="61" t="str">
        <f>(ISNUMBER(SEARCH('Backend Coding'!$H$2,'Budget 23-24'!A43)))&amp;", "&amp;(ISNUMBER(SEARCH('Backend Coding'!$H$3,'Budget 23-24'!A43)))&amp;", "&amp;(ISNUMBER(SEARCH('Backend Coding'!$H$4,'Budget 23-24'!A43)))&amp;", "&amp;(ISNUMBER(SEARCH('Backend Coding'!$H$5,'Budget 23-24'!A43)))&amp;", "&amp;(ISNUMBER(SEARCH('Backend Coding'!$H$6,'Budget 23-24'!A43)))&amp;", "&amp;(ISNUMBER(SEARCH('Backend Coding'!$H$7,'Budget 23-24'!A43)))&amp;", "&amp;(ISNUMBER(SEARCH('Backend Coding'!$H$8,'Budget 23-24'!A43)))&amp;", "&amp;(ISNUMBER(SEARCH('Backend Coding'!$H$9,'Budget 23-24'!A43)))&amp;", "&amp;(ISNUMBER(SEARCH('Backend Coding'!$H$10,'Budget 23-24'!A43)))&amp;", "&amp;(ISNUMBER(SEARCH('Backend Coding'!$H$11,'Budget 23-24'!A43)))&amp;", "&amp;(ISNUMBER(SEARCH('Backend Coding'!$H$12,'Budget 23-24'!A43)))&amp;", "&amp;(ISNUMBER(SEARCH('Backend Coding'!$H$13,'Budget 23-24'!A43)))&amp;", "&amp;(ISNUMBER(SEARCH('Backend Coding'!$H$14,'Budget 23-24'!A43)))&amp;", "&amp;(ISNUMBER(SEARCH('Backend Coding'!$H$15,'Budget 23-24'!A43)))&amp;", "&amp;(ISNUMBER(SEARCH('Backend Coding'!$H$16,'Budget 23-24'!A43)))&amp;", "&amp;(ISNUMBER(SEARCH('Backend Coding'!$H$17,'Budget 23-24'!A43)))&amp;", "&amp;(ISNUMBER(SEARCH('Backend Coding'!$H$18,'Budget 23-24'!A43)))&amp;", "&amp;(ISNUMBER(SEARCH('Backend Coding'!$H$19,'Budget 23-24'!A43)))&amp;", "&amp;(ISNUMBER(SEARCH('Backend Coding'!$H$20,'Budget 23-24'!A43)))&amp;", "&amp;(ISNUMBER(SEARCH('Backend Coding'!$H$21,'Budget 23-24'!A43)))&amp;", "&amp;(ISNUMBER(SEARCH('Backend Coding'!$H$22,'Budget 23-24'!A43)))&amp;", "&amp;(ISNUMBER(SEARCH('Backend Coding'!$H$23,'Budget 23-24'!A43)))&amp;", "&amp;(ISNUMBER(SEARCH('Backend Coding'!$H$24,'Budget 23-24'!A43)))&amp;", "&amp;(ISNUMBER(SEARCH('Backend Coding'!$H$25,'Budget 23-24'!A43)))&amp;", "&amp;(ISNUMBER(SEARCH('Backend Coding'!$H$26,'Budget 23-24'!A43)))</f>
        <v>FALSE, FALSE, FALSE, FALSE, FALSE, FALSE, FALSE, FALSE, FALSE, FALSE, FALSE, FALSE, FALSE, FALSE, FALSE, FALSE, FALSE, FALSE, FALSE, FALSE, FALSE, FALSE, FALSE, FALSE, FALSE</v>
      </c>
      <c r="U43" s="3" t="str">
        <f>(ISNUMBER(SEARCH('Backend Coding'!$J$2,'Budget 23-24'!A43)))&amp;", "&amp;(ISNUMBER(SEARCH('Backend Coding'!$J$3,'Budget 23-24'!A43)))&amp;", "&amp;(ISNUMBER(SEARCH('Backend Coding'!$J$4,'Budget 23-24'!A43)))&amp;", "&amp;(ISNUMBER(SEARCH('Backend Coding'!$J$5,'Budget 23-24'!A43)))&amp;", "&amp;(ISNUMBER(SEARCH('Backend Coding'!$J$6,'Budget 23-24'!A43)))&amp;", "&amp;(ISNUMBER(SEARCH('Backend Coding'!$J$7,'Budget 23-24'!A43)))&amp;", "&amp;(ISNUMBER(SEARCH('Backend Coding'!$J$8,'Budget 23-24'!A43)))&amp;", "&amp;(ISNUMBER(SEARCH('Backend Coding'!$J$9,'Budget 23-24'!A43)))&amp;", "&amp;(ISNUMBER(SEARCH('Backend Coding'!$J$10,'Budget 23-24'!A43)))&amp;", "&amp;(ISNUMBER(SEARCH('Backend Coding'!$J$11,'Budget 23-24'!A43)))&amp;", "&amp;(ISNUMBER(SEARCH('Backend Coding'!$J$12,'Budget 23-24'!A43)))&amp;", "&amp;(ISNUMBER(SEARCH('Backend Coding'!$J$13,'Budget 23-24'!A43)))&amp;", "&amp;(ISNUMBER(SEARCH('Backend Coding'!$J$14,'Budget 23-24'!A43)))&amp;", "&amp;(ISNUMBER(SEARCH('Backend Coding'!$J$15,'Budget 23-24'!A43)))&amp;", "&amp;(ISNUMBER(SEARCH('Backend Coding'!$J$16,'Budget 23-24'!A43)))&amp;", "&amp;(ISNUMBER(SEARCH('Backend Coding'!$J$17,'Budget 23-24'!A43)))&amp;", "&amp;(ISNUMBER(SEARCH('Backend Coding'!$J$18,'Budget 23-24'!A43)))&amp;", "&amp;(ISNUMBER(SEARCH('Backend Coding'!$J$19,'Budget 23-24'!A43)))&amp;", "&amp;(ISNUMBER(SEARCH('Backend Coding'!$J$20,'Budget 23-24'!A43)))&amp;", "&amp;(ISNUMBER(SEARCH('Backend Coding'!$J$21,'Budget 23-24'!A43)))&amp;", "&amp;(ISNUMBER(SEARCH('Backend Coding'!$J$22,'Budget 23-24'!A43)))&amp;", "&amp;(ISNUMBER(SEARCH('Backend Coding'!$J$23,'Budget 23-24'!A43)))&amp;", "&amp;(ISNUMBER(SEARCH('Backend Coding'!$J$24,'Budget 23-24'!A43)))&amp;", "&amp;(ISNUMBER(SEARCH('Backend Coding'!$J$25,'Budget 23-24'!A43)))&amp;", "&amp;(ISNUMBER(SEARCH('Backend Coding'!$J$26,'Budget 23-24'!A43)))</f>
        <v>FALSE, FALSE, FALSE, FALSE, FALSE, FALSE, FALSE, FALSE, FALSE, FALSE, FALSE, FALSE, FALSE, FALSE, FALSE, FALSE, FALSE, FALSE, FALSE, FALSE, FALSE, FALSE, FALSE, FALSE, FALSE</v>
      </c>
    </row>
    <row r="44" spans="1:21" ht="31.5" customHeight="1">
      <c r="A44" s="57" t="s">
        <v>58</v>
      </c>
      <c r="B44" s="78" t="s">
        <v>177</v>
      </c>
      <c r="C44" s="57"/>
      <c r="D44" s="57"/>
      <c r="E44" s="57"/>
      <c r="F44" s="57"/>
      <c r="G44" s="57"/>
      <c r="H44" s="57" t="s">
        <v>170</v>
      </c>
      <c r="I44" s="57"/>
      <c r="J44" s="45" t="s">
        <v>176</v>
      </c>
      <c r="K44" s="58"/>
      <c r="L44" s="64"/>
      <c r="M44" s="64"/>
      <c r="N44" s="58">
        <v>6000</v>
      </c>
      <c r="O44" s="58"/>
      <c r="P44" s="54">
        <f t="shared" si="0"/>
        <v>6000</v>
      </c>
      <c r="Q44" s="61" t="str">
        <f>(ISNUMBER(SEARCH('Backend Coding'!$B$2,'Budget 23-24'!A44)))&amp;", "&amp;(ISNUMBER(SEARCH('Backend Coding'!$B$3,'Budget 23-24'!A44)))&amp;", "&amp;(ISNUMBER(SEARCH('Backend Coding'!$B$4,'Budget 23-24'!A44)))&amp;", "&amp;(ISNUMBER(SEARCH('Backend Coding'!$B$5,'Budget 23-24'!A44)))&amp;", "&amp;(ISNUMBER(SEARCH('Backend Coding'!$B$6,'Budget 23-24'!A44)))&amp;", "&amp;(ISNUMBER(SEARCH('Backend Coding'!$B$7,'Budget 23-24'!A44)))&amp;", "&amp;(ISNUMBER(SEARCH('Backend Coding'!$B$8,'Budget 23-24'!A44)))&amp;", "&amp;(ISNUMBER(SEARCH('Backend Coding'!$B$9,'Budget 23-24'!A44)))&amp;", "&amp;(ISNUMBER(SEARCH('Backend Coding'!$B$10,'Budget 23-24'!A44)))&amp;", "&amp;(ISNUMBER(SEARCH('Backend Coding'!$B$11,'Budget 23-24'!A44)))&amp;", "&amp;(ISNUMBER(SEARCH('Backend Coding'!$B$12,'Budget 23-24'!A44)))&amp;", "&amp;(ISNUMBER(SEARCH('Backend Coding'!$B$13,'Budget 23-24'!A44)))&amp;", "&amp;(ISNUMBER(SEARCH('Backend Coding'!$B$14,'Budget 23-24'!A44)))&amp;", "&amp;(ISNUMBER(SEARCH('Backend Coding'!$B$15,'Budget 23-24'!A44)))&amp;", "&amp;(ISNUMBER(SEARCH('Backend Coding'!$B$16,'Budget 23-24'!A44)))&amp;", "&amp;(ISNUMBER(SEARCH('Backend Coding'!$B$17,'Budget 23-24'!A44)))&amp;", "&amp;(ISNUMBER(SEARCH('Backend Coding'!$B$18,'Budget 23-24'!A44)))&amp;", "&amp;(ISNUMBER(SEARCH('Backend Coding'!$B$19,'Budget 23-24'!A44)))&amp;", "&amp;(ISNUMBER(SEARCH('Backend Coding'!$B$20,'Budget 23-24'!A44)))&amp;", "&amp;(ISNUMBER(SEARCH('Backend Coding'!$B$21,'Budget 23-24'!A44)))&amp;", "&amp;(ISNUMBER(SEARCH('Backend Coding'!$B$22,'Budget 23-24'!A44)))&amp;", "&amp;(ISNUMBER(SEARCH('Backend Coding'!$B$23,'Budget 23-24'!A44)))&amp;", "&amp;(ISNUMBER(SEARCH('Backend Coding'!$B$24,'Budget 23-24'!A44)))&amp;", "&amp;(ISNUMBER(SEARCH('Backend Coding'!$B$25,'Budget 23-24'!A44)))&amp;", "&amp;(ISNUMBER(SEARCH('Backend Coding'!$B$26,'Budget 23-24'!A44)))</f>
        <v>FALSE, FALSE, FALSE, FALSE, FALSE, FALSE, FALSE, FALSE, FALSE, FALSE, FALSE, FALSE, FALSE, FALSE, FALSE, FALSE, FALSE, FALSE, FALSE, FALSE, FALSE, FALSE, FALSE, FALSE, FALSE</v>
      </c>
      <c r="R44" s="61" t="str">
        <f>(ISNUMBER(SEARCH('Backend Coding'!$D$2,'Budget 23-24'!A44)))&amp;", "&amp;(ISNUMBER(SEARCH('Backend Coding'!$D$3,'Budget 23-24'!A44)))&amp;", "&amp;(ISNUMBER(SEARCH('Backend Coding'!$D$4,'Budget 23-24'!A44)))&amp;", "&amp;(ISNUMBER(SEARCH('Backend Coding'!$D$5,'Budget 23-24'!A44)))&amp;", "&amp;(ISNUMBER(SEARCH('Backend Coding'!$D$6,'Budget 23-24'!A44)))&amp;", "&amp;(ISNUMBER(SEARCH('Backend Coding'!$D$7,'Budget 23-24'!A44)))&amp;", "&amp;(ISNUMBER(SEARCH('Backend Coding'!$D$8,'Budget 23-24'!A44)))&amp;", "&amp;(ISNUMBER(SEARCH('Backend Coding'!$D$9,'Budget 23-24'!A44)))&amp;", "&amp;(ISNUMBER(SEARCH('Backend Coding'!$D$10,'Budget 23-24'!A44)))&amp;", "&amp;(ISNUMBER(SEARCH('Backend Coding'!$D$11,'Budget 23-24'!A44)))&amp;", "&amp;(ISNUMBER(SEARCH('Backend Coding'!$D$12,'Budget 23-24'!A44)))&amp;", "&amp;(ISNUMBER(SEARCH('Backend Coding'!$D$13,'Budget 23-24'!A44)))&amp;", "&amp;(ISNUMBER(SEARCH('Backend Coding'!$D$14,'Budget 23-24'!A44)))&amp;", "&amp;(ISNUMBER(SEARCH('Backend Coding'!$D$15,'Budget 23-24'!A44)))&amp;", "&amp;(ISNUMBER(SEARCH('Backend Coding'!$D$16,'Budget 23-24'!A44)))&amp;", "&amp;(ISNUMBER(SEARCH('Backend Coding'!$D$17,'Budget 23-24'!A44)))&amp;", "&amp;(ISNUMBER(SEARCH('Backend Coding'!$D$18,'Budget 23-24'!A44)))&amp;", "&amp;(ISNUMBER(SEARCH('Backend Coding'!$D$19,'Budget 23-24'!A44)))&amp;", "&amp;(ISNUMBER(SEARCH('Backend Coding'!$D$20,'Budget 23-24'!A44)))&amp;", "&amp;(ISNUMBER(SEARCH('Backend Coding'!$D$21,'Budget 23-24'!A44)))&amp;", "&amp;(ISNUMBER(SEARCH('Backend Coding'!$D$22,'Budget 23-24'!A44)))&amp;", "&amp;(ISNUMBER(SEARCH('Backend Coding'!$D$23,'Budget 23-24'!A44)))&amp;", "&amp;(ISNUMBER(SEARCH('Backend Coding'!$D$24,'Budget 23-24'!A44)))&amp;", "&amp;(ISNUMBER(SEARCH('Backend Coding'!$D$25,'Budget 23-24'!A44)))&amp;", "&amp;(ISNUMBER(SEARCH('Backend Coding'!$D$26,'Budget 23-24'!A44)))</f>
        <v>FALSE, FALSE, FALSE, FALSE, FALSE, FALSE, FALSE, FALSE, FALSE, FALSE, FALSE, FALSE, FALSE, FALSE, FALSE, FALSE, FALSE, FALSE, FALSE, FALSE, FALSE, FALSE, FALSE, FALSE, FALSE</v>
      </c>
      <c r="S44" s="61" t="str">
        <f>(ISNUMBER(SEARCH('Backend Coding'!$F$2,'Budget 23-24'!A44)))&amp;", "&amp;(ISNUMBER(SEARCH('Backend Coding'!$F$3,'Budget 23-24'!A44)))&amp;", "&amp;(ISNUMBER(SEARCH('Backend Coding'!$F$4,'Budget 23-24'!A44)))&amp;", "&amp;(ISNUMBER(SEARCH('Backend Coding'!$F$5,'Budget 23-24'!A44)))&amp;", "&amp;(ISNUMBER(SEARCH('Backend Coding'!$F$6,'Budget 23-24'!A44)))&amp;", "&amp;(ISNUMBER(SEARCH('Backend Coding'!$F$7,'Budget 23-24'!A44)))&amp;", "&amp;(ISNUMBER(SEARCH('Backend Coding'!$F$8,'Budget 23-24'!A44)))&amp;", "&amp;(ISNUMBER(SEARCH('Backend Coding'!$F$9,'Budget 23-24'!A44)))&amp;", "&amp;(ISNUMBER(SEARCH('Backend Coding'!$F$10,'Budget 23-24'!A44)))&amp;", "&amp;(ISNUMBER(SEARCH('Backend Coding'!$F$11,'Budget 23-24'!A44)))&amp;", "&amp;(ISNUMBER(SEARCH('Backend Coding'!$F$12,'Budget 23-24'!A44)))&amp;", "&amp;(ISNUMBER(SEARCH('Backend Coding'!$F$13,'Budget 23-24'!A44)))&amp;", "&amp;(ISNUMBER(SEARCH('Backend Coding'!$F$14,'Budget 23-24'!A44)))&amp;", "&amp;(ISNUMBER(SEARCH('Backend Coding'!$F$15,'Budget 23-24'!A44)))&amp;", "&amp;(ISNUMBER(SEARCH('Backend Coding'!$F$16,'Budget 23-24'!A44)))&amp;", "&amp;(ISNUMBER(SEARCH('Backend Coding'!$F$17,'Budget 23-24'!A44)))&amp;", "&amp;(ISNUMBER(SEARCH('Backend Coding'!$F$18,'Budget 23-24'!A44)))&amp;", "&amp;(ISNUMBER(SEARCH('Backend Coding'!$F$19,'Budget 23-24'!A44)))&amp;", "&amp;(ISNUMBER(SEARCH('Backend Coding'!$F$20,'Budget 23-24'!A44)))&amp;", "&amp;(ISNUMBER(SEARCH('Backend Coding'!$F$21,'Budget 23-24'!A44)))&amp;", "&amp;(ISNUMBER(SEARCH('Backend Coding'!$F$22,'Budget 23-24'!A44)))&amp;", "&amp;(ISNUMBER(SEARCH('Backend Coding'!$F$23,'Budget 23-24'!A44)))&amp;", "&amp;(ISNUMBER(SEARCH('Backend Coding'!$F$24,'Budget 23-24'!A44)))&amp;", "&amp;(ISNUMBER(SEARCH('Backend Coding'!$F$25,'Budget 23-24'!A44)))&amp;", "&amp;(ISNUMBER(SEARCH('Backend Coding'!$F$26,'Budget 23-24'!A44)))</f>
        <v>FALSE, FALSE, FALSE, FALSE, TRUE, FALSE, FALSE, FALSE, FALSE, FALSE, FALSE, FALSE, FALSE, FALSE, FALSE, FALSE, FALSE, FALSE, FALSE, FALSE, FALSE, FALSE, FALSE, FALSE, FALSE</v>
      </c>
      <c r="T44" s="61" t="str">
        <f>(ISNUMBER(SEARCH('Backend Coding'!$H$2,'Budget 23-24'!A44)))&amp;", "&amp;(ISNUMBER(SEARCH('Backend Coding'!$H$3,'Budget 23-24'!A44)))&amp;", "&amp;(ISNUMBER(SEARCH('Backend Coding'!$H$4,'Budget 23-24'!A44)))&amp;", "&amp;(ISNUMBER(SEARCH('Backend Coding'!$H$5,'Budget 23-24'!A44)))&amp;", "&amp;(ISNUMBER(SEARCH('Backend Coding'!$H$6,'Budget 23-24'!A44)))&amp;", "&amp;(ISNUMBER(SEARCH('Backend Coding'!$H$7,'Budget 23-24'!A44)))&amp;", "&amp;(ISNUMBER(SEARCH('Backend Coding'!$H$8,'Budget 23-24'!A44)))&amp;", "&amp;(ISNUMBER(SEARCH('Backend Coding'!$H$9,'Budget 23-24'!A44)))&amp;", "&amp;(ISNUMBER(SEARCH('Backend Coding'!$H$10,'Budget 23-24'!A44)))&amp;", "&amp;(ISNUMBER(SEARCH('Backend Coding'!$H$11,'Budget 23-24'!A44)))&amp;", "&amp;(ISNUMBER(SEARCH('Backend Coding'!$H$12,'Budget 23-24'!A44)))&amp;", "&amp;(ISNUMBER(SEARCH('Backend Coding'!$H$13,'Budget 23-24'!A44)))&amp;", "&amp;(ISNUMBER(SEARCH('Backend Coding'!$H$14,'Budget 23-24'!A44)))&amp;", "&amp;(ISNUMBER(SEARCH('Backend Coding'!$H$15,'Budget 23-24'!A44)))&amp;", "&amp;(ISNUMBER(SEARCH('Backend Coding'!$H$16,'Budget 23-24'!A44)))&amp;", "&amp;(ISNUMBER(SEARCH('Backend Coding'!$H$17,'Budget 23-24'!A44)))&amp;", "&amp;(ISNUMBER(SEARCH('Backend Coding'!$H$18,'Budget 23-24'!A44)))&amp;", "&amp;(ISNUMBER(SEARCH('Backend Coding'!$H$19,'Budget 23-24'!A44)))&amp;", "&amp;(ISNUMBER(SEARCH('Backend Coding'!$H$20,'Budget 23-24'!A44)))&amp;", "&amp;(ISNUMBER(SEARCH('Backend Coding'!$H$21,'Budget 23-24'!A44)))&amp;", "&amp;(ISNUMBER(SEARCH('Backend Coding'!$H$22,'Budget 23-24'!A44)))&amp;", "&amp;(ISNUMBER(SEARCH('Backend Coding'!$H$23,'Budget 23-24'!A44)))&amp;", "&amp;(ISNUMBER(SEARCH('Backend Coding'!$H$24,'Budget 23-24'!A44)))&amp;", "&amp;(ISNUMBER(SEARCH('Backend Coding'!$H$25,'Budget 23-24'!A44)))&amp;", "&amp;(ISNUMBER(SEARCH('Backend Coding'!$H$26,'Budget 23-24'!A44)))</f>
        <v>FALSE, FALSE, FALSE, FALSE, FALSE, FALSE, FALSE, FALSE, FALSE, FALSE, FALSE, FALSE, FALSE, FALSE, FALSE, FALSE, FALSE, FALSE, FALSE, FALSE, FALSE, FALSE, FALSE, FALSE, FALSE</v>
      </c>
      <c r="U44" s="3" t="str">
        <f>(ISNUMBER(SEARCH('Backend Coding'!$J$2,'Budget 23-24'!A44)))&amp;", "&amp;(ISNUMBER(SEARCH('Backend Coding'!$J$3,'Budget 23-24'!A44)))&amp;", "&amp;(ISNUMBER(SEARCH('Backend Coding'!$J$4,'Budget 23-24'!A44)))&amp;", "&amp;(ISNUMBER(SEARCH('Backend Coding'!$J$5,'Budget 23-24'!A44)))&amp;", "&amp;(ISNUMBER(SEARCH('Backend Coding'!$J$6,'Budget 23-24'!A44)))&amp;", "&amp;(ISNUMBER(SEARCH('Backend Coding'!$J$7,'Budget 23-24'!A44)))&amp;", "&amp;(ISNUMBER(SEARCH('Backend Coding'!$J$8,'Budget 23-24'!A44)))&amp;", "&amp;(ISNUMBER(SEARCH('Backend Coding'!$J$9,'Budget 23-24'!A44)))&amp;", "&amp;(ISNUMBER(SEARCH('Backend Coding'!$J$10,'Budget 23-24'!A44)))&amp;", "&amp;(ISNUMBER(SEARCH('Backend Coding'!$J$11,'Budget 23-24'!A44)))&amp;", "&amp;(ISNUMBER(SEARCH('Backend Coding'!$J$12,'Budget 23-24'!A44)))&amp;", "&amp;(ISNUMBER(SEARCH('Backend Coding'!$J$13,'Budget 23-24'!A44)))&amp;", "&amp;(ISNUMBER(SEARCH('Backend Coding'!$J$14,'Budget 23-24'!A44)))&amp;", "&amp;(ISNUMBER(SEARCH('Backend Coding'!$J$15,'Budget 23-24'!A44)))&amp;", "&amp;(ISNUMBER(SEARCH('Backend Coding'!$J$16,'Budget 23-24'!A44)))&amp;", "&amp;(ISNUMBER(SEARCH('Backend Coding'!$J$17,'Budget 23-24'!A44)))&amp;", "&amp;(ISNUMBER(SEARCH('Backend Coding'!$J$18,'Budget 23-24'!A44)))&amp;", "&amp;(ISNUMBER(SEARCH('Backend Coding'!$J$19,'Budget 23-24'!A44)))&amp;", "&amp;(ISNUMBER(SEARCH('Backend Coding'!$J$20,'Budget 23-24'!A44)))&amp;", "&amp;(ISNUMBER(SEARCH('Backend Coding'!$J$21,'Budget 23-24'!A44)))&amp;", "&amp;(ISNUMBER(SEARCH('Backend Coding'!$J$22,'Budget 23-24'!A44)))&amp;", "&amp;(ISNUMBER(SEARCH('Backend Coding'!$J$23,'Budget 23-24'!A44)))&amp;", "&amp;(ISNUMBER(SEARCH('Backend Coding'!$J$24,'Budget 23-24'!A44)))&amp;", "&amp;(ISNUMBER(SEARCH('Backend Coding'!$J$25,'Budget 23-24'!A44)))&amp;", "&amp;(ISNUMBER(SEARCH('Backend Coding'!$J$26,'Budget 23-24'!A44)))</f>
        <v>FALSE, FALSE, FALSE, FALSE, FALSE, FALSE, FALSE, FALSE, FALSE, FALSE, FALSE, FALSE, FALSE, FALSE, FALSE, FALSE, FALSE, FALSE, FALSE, FALSE, FALSE, FALSE, FALSE, FALSE, FALSE</v>
      </c>
    </row>
    <row r="45" spans="1:21" ht="33" customHeight="1">
      <c r="A45" s="57" t="s">
        <v>56</v>
      </c>
      <c r="B45" s="78" t="s">
        <v>178</v>
      </c>
      <c r="C45" s="57"/>
      <c r="D45" s="57"/>
      <c r="E45" s="57"/>
      <c r="F45" s="57"/>
      <c r="G45" s="57"/>
      <c r="H45" s="57" t="s">
        <v>179</v>
      </c>
      <c r="I45" s="57"/>
      <c r="J45" s="45" t="s">
        <v>176</v>
      </c>
      <c r="K45" s="58"/>
      <c r="L45" s="64"/>
      <c r="M45" s="64"/>
      <c r="N45" s="58">
        <v>26500</v>
      </c>
      <c r="O45" s="58"/>
      <c r="P45" s="54">
        <f t="shared" si="0"/>
        <v>26500</v>
      </c>
      <c r="Q45" s="61" t="str">
        <f>(ISNUMBER(SEARCH('Backend Coding'!$B$2,'Budget 23-24'!A45)))&amp;", "&amp;(ISNUMBER(SEARCH('Backend Coding'!$B$3,'Budget 23-24'!A45)))&amp;", "&amp;(ISNUMBER(SEARCH('Backend Coding'!$B$4,'Budget 23-24'!A45)))&amp;", "&amp;(ISNUMBER(SEARCH('Backend Coding'!$B$5,'Budget 23-24'!A45)))&amp;", "&amp;(ISNUMBER(SEARCH('Backend Coding'!$B$6,'Budget 23-24'!A45)))&amp;", "&amp;(ISNUMBER(SEARCH('Backend Coding'!$B$7,'Budget 23-24'!A45)))&amp;", "&amp;(ISNUMBER(SEARCH('Backend Coding'!$B$8,'Budget 23-24'!A45)))&amp;", "&amp;(ISNUMBER(SEARCH('Backend Coding'!$B$9,'Budget 23-24'!A45)))&amp;", "&amp;(ISNUMBER(SEARCH('Backend Coding'!$B$10,'Budget 23-24'!A45)))&amp;", "&amp;(ISNUMBER(SEARCH('Backend Coding'!$B$11,'Budget 23-24'!A45)))&amp;", "&amp;(ISNUMBER(SEARCH('Backend Coding'!$B$12,'Budget 23-24'!A45)))&amp;", "&amp;(ISNUMBER(SEARCH('Backend Coding'!$B$13,'Budget 23-24'!A45)))&amp;", "&amp;(ISNUMBER(SEARCH('Backend Coding'!$B$14,'Budget 23-24'!A45)))&amp;", "&amp;(ISNUMBER(SEARCH('Backend Coding'!$B$15,'Budget 23-24'!A45)))&amp;", "&amp;(ISNUMBER(SEARCH('Backend Coding'!$B$16,'Budget 23-24'!A45)))&amp;", "&amp;(ISNUMBER(SEARCH('Backend Coding'!$B$17,'Budget 23-24'!A45)))&amp;", "&amp;(ISNUMBER(SEARCH('Backend Coding'!$B$18,'Budget 23-24'!A45)))&amp;", "&amp;(ISNUMBER(SEARCH('Backend Coding'!$B$19,'Budget 23-24'!A45)))&amp;", "&amp;(ISNUMBER(SEARCH('Backend Coding'!$B$20,'Budget 23-24'!A45)))&amp;", "&amp;(ISNUMBER(SEARCH('Backend Coding'!$B$21,'Budget 23-24'!A45)))&amp;", "&amp;(ISNUMBER(SEARCH('Backend Coding'!$B$22,'Budget 23-24'!A45)))&amp;", "&amp;(ISNUMBER(SEARCH('Backend Coding'!$B$23,'Budget 23-24'!A45)))&amp;", "&amp;(ISNUMBER(SEARCH('Backend Coding'!$B$24,'Budget 23-24'!A45)))&amp;", "&amp;(ISNUMBER(SEARCH('Backend Coding'!$B$25,'Budget 23-24'!A45)))&amp;", "&amp;(ISNUMBER(SEARCH('Backend Coding'!$B$26,'Budget 23-24'!A45)))</f>
        <v>FALSE, FALSE, FALSE, FALSE, FALSE, FALSE, FALSE, FALSE, FALSE, FALSE, FALSE, FALSE, FALSE, FALSE, FALSE, FALSE, FALSE, FALSE, FALSE, FALSE, FALSE, FALSE, FALSE, FALSE, FALSE</v>
      </c>
      <c r="R45" s="61" t="str">
        <f>(ISNUMBER(SEARCH('Backend Coding'!$D$2,'Budget 23-24'!A45)))&amp;", "&amp;(ISNUMBER(SEARCH('Backend Coding'!$D$3,'Budget 23-24'!A45)))&amp;", "&amp;(ISNUMBER(SEARCH('Backend Coding'!$D$4,'Budget 23-24'!A45)))&amp;", "&amp;(ISNUMBER(SEARCH('Backend Coding'!$D$5,'Budget 23-24'!A45)))&amp;", "&amp;(ISNUMBER(SEARCH('Backend Coding'!$D$6,'Budget 23-24'!A45)))&amp;", "&amp;(ISNUMBER(SEARCH('Backend Coding'!$D$7,'Budget 23-24'!A45)))&amp;", "&amp;(ISNUMBER(SEARCH('Backend Coding'!$D$8,'Budget 23-24'!A45)))&amp;", "&amp;(ISNUMBER(SEARCH('Backend Coding'!$D$9,'Budget 23-24'!A45)))&amp;", "&amp;(ISNUMBER(SEARCH('Backend Coding'!$D$10,'Budget 23-24'!A45)))&amp;", "&amp;(ISNUMBER(SEARCH('Backend Coding'!$D$11,'Budget 23-24'!A45)))&amp;", "&amp;(ISNUMBER(SEARCH('Backend Coding'!$D$12,'Budget 23-24'!A45)))&amp;", "&amp;(ISNUMBER(SEARCH('Backend Coding'!$D$13,'Budget 23-24'!A45)))&amp;", "&amp;(ISNUMBER(SEARCH('Backend Coding'!$D$14,'Budget 23-24'!A45)))&amp;", "&amp;(ISNUMBER(SEARCH('Backend Coding'!$D$15,'Budget 23-24'!A45)))&amp;", "&amp;(ISNUMBER(SEARCH('Backend Coding'!$D$16,'Budget 23-24'!A45)))&amp;", "&amp;(ISNUMBER(SEARCH('Backend Coding'!$D$17,'Budget 23-24'!A45)))&amp;", "&amp;(ISNUMBER(SEARCH('Backend Coding'!$D$18,'Budget 23-24'!A45)))&amp;", "&amp;(ISNUMBER(SEARCH('Backend Coding'!$D$19,'Budget 23-24'!A45)))&amp;", "&amp;(ISNUMBER(SEARCH('Backend Coding'!$D$20,'Budget 23-24'!A45)))&amp;", "&amp;(ISNUMBER(SEARCH('Backend Coding'!$D$21,'Budget 23-24'!A45)))&amp;", "&amp;(ISNUMBER(SEARCH('Backend Coding'!$D$22,'Budget 23-24'!A45)))&amp;", "&amp;(ISNUMBER(SEARCH('Backend Coding'!$D$23,'Budget 23-24'!A45)))&amp;", "&amp;(ISNUMBER(SEARCH('Backend Coding'!$D$24,'Budget 23-24'!A45)))&amp;", "&amp;(ISNUMBER(SEARCH('Backend Coding'!$D$25,'Budget 23-24'!A45)))&amp;", "&amp;(ISNUMBER(SEARCH('Backend Coding'!$D$26,'Budget 23-24'!A45)))</f>
        <v>FALSE, FALSE, FALSE, FALSE, FALSE, FALSE, FALSE, FALSE, FALSE, FALSE, FALSE, FALSE, FALSE, FALSE, FALSE, FALSE, FALSE, FALSE, FALSE, FALSE, FALSE, FALSE, FALSE, FALSE, FALSE</v>
      </c>
      <c r="S45" s="61" t="str">
        <f>(ISNUMBER(SEARCH('Backend Coding'!$F$2,'Budget 23-24'!A45)))&amp;", "&amp;(ISNUMBER(SEARCH('Backend Coding'!$F$3,'Budget 23-24'!A45)))&amp;", "&amp;(ISNUMBER(SEARCH('Backend Coding'!$F$4,'Budget 23-24'!A45)))&amp;", "&amp;(ISNUMBER(SEARCH('Backend Coding'!$F$5,'Budget 23-24'!A45)))&amp;", "&amp;(ISNUMBER(SEARCH('Backend Coding'!$F$6,'Budget 23-24'!A45)))&amp;", "&amp;(ISNUMBER(SEARCH('Backend Coding'!$F$7,'Budget 23-24'!A45)))&amp;", "&amp;(ISNUMBER(SEARCH('Backend Coding'!$F$8,'Budget 23-24'!A45)))&amp;", "&amp;(ISNUMBER(SEARCH('Backend Coding'!$F$9,'Budget 23-24'!A45)))&amp;", "&amp;(ISNUMBER(SEARCH('Backend Coding'!$F$10,'Budget 23-24'!A45)))&amp;", "&amp;(ISNUMBER(SEARCH('Backend Coding'!$F$11,'Budget 23-24'!A45)))&amp;", "&amp;(ISNUMBER(SEARCH('Backend Coding'!$F$12,'Budget 23-24'!A45)))&amp;", "&amp;(ISNUMBER(SEARCH('Backend Coding'!$F$13,'Budget 23-24'!A45)))&amp;", "&amp;(ISNUMBER(SEARCH('Backend Coding'!$F$14,'Budget 23-24'!A45)))&amp;", "&amp;(ISNUMBER(SEARCH('Backend Coding'!$F$15,'Budget 23-24'!A45)))&amp;", "&amp;(ISNUMBER(SEARCH('Backend Coding'!$F$16,'Budget 23-24'!A45)))&amp;", "&amp;(ISNUMBER(SEARCH('Backend Coding'!$F$17,'Budget 23-24'!A45)))&amp;", "&amp;(ISNUMBER(SEARCH('Backend Coding'!$F$18,'Budget 23-24'!A45)))&amp;", "&amp;(ISNUMBER(SEARCH('Backend Coding'!$F$19,'Budget 23-24'!A45)))&amp;", "&amp;(ISNUMBER(SEARCH('Backend Coding'!$F$20,'Budget 23-24'!A45)))&amp;", "&amp;(ISNUMBER(SEARCH('Backend Coding'!$F$21,'Budget 23-24'!A45)))&amp;", "&amp;(ISNUMBER(SEARCH('Backend Coding'!$F$22,'Budget 23-24'!A45)))&amp;", "&amp;(ISNUMBER(SEARCH('Backend Coding'!$F$23,'Budget 23-24'!A45)))&amp;", "&amp;(ISNUMBER(SEARCH('Backend Coding'!$F$24,'Budget 23-24'!A45)))&amp;", "&amp;(ISNUMBER(SEARCH('Backend Coding'!$F$25,'Budget 23-24'!A45)))&amp;", "&amp;(ISNUMBER(SEARCH('Backend Coding'!$F$26,'Budget 23-24'!A45)))</f>
        <v>FALSE, FALSE, FALSE, TRUE, FALSE, FALSE, FALSE, FALSE, FALSE, FALSE, FALSE, FALSE, FALSE, FALSE, FALSE, FALSE, FALSE, FALSE, FALSE, FALSE, FALSE, FALSE, FALSE, FALSE, FALSE</v>
      </c>
      <c r="T45" s="61" t="str">
        <f>(ISNUMBER(SEARCH('Backend Coding'!$H$2,'Budget 23-24'!A45)))&amp;", "&amp;(ISNUMBER(SEARCH('Backend Coding'!$H$3,'Budget 23-24'!A45)))&amp;", "&amp;(ISNUMBER(SEARCH('Backend Coding'!$H$4,'Budget 23-24'!A45)))&amp;", "&amp;(ISNUMBER(SEARCH('Backend Coding'!$H$5,'Budget 23-24'!A45)))&amp;", "&amp;(ISNUMBER(SEARCH('Backend Coding'!$H$6,'Budget 23-24'!A45)))&amp;", "&amp;(ISNUMBER(SEARCH('Backend Coding'!$H$7,'Budget 23-24'!A45)))&amp;", "&amp;(ISNUMBER(SEARCH('Backend Coding'!$H$8,'Budget 23-24'!A45)))&amp;", "&amp;(ISNUMBER(SEARCH('Backend Coding'!$H$9,'Budget 23-24'!A45)))&amp;", "&amp;(ISNUMBER(SEARCH('Backend Coding'!$H$10,'Budget 23-24'!A45)))&amp;", "&amp;(ISNUMBER(SEARCH('Backend Coding'!$H$11,'Budget 23-24'!A45)))&amp;", "&amp;(ISNUMBER(SEARCH('Backend Coding'!$H$12,'Budget 23-24'!A45)))&amp;", "&amp;(ISNUMBER(SEARCH('Backend Coding'!$H$13,'Budget 23-24'!A45)))&amp;", "&amp;(ISNUMBER(SEARCH('Backend Coding'!$H$14,'Budget 23-24'!A45)))&amp;", "&amp;(ISNUMBER(SEARCH('Backend Coding'!$H$15,'Budget 23-24'!A45)))&amp;", "&amp;(ISNUMBER(SEARCH('Backend Coding'!$H$16,'Budget 23-24'!A45)))&amp;", "&amp;(ISNUMBER(SEARCH('Backend Coding'!$H$17,'Budget 23-24'!A45)))&amp;", "&amp;(ISNUMBER(SEARCH('Backend Coding'!$H$18,'Budget 23-24'!A45)))&amp;", "&amp;(ISNUMBER(SEARCH('Backend Coding'!$H$19,'Budget 23-24'!A45)))&amp;", "&amp;(ISNUMBER(SEARCH('Backend Coding'!$H$20,'Budget 23-24'!A45)))&amp;", "&amp;(ISNUMBER(SEARCH('Backend Coding'!$H$21,'Budget 23-24'!A45)))&amp;", "&amp;(ISNUMBER(SEARCH('Backend Coding'!$H$22,'Budget 23-24'!A45)))&amp;", "&amp;(ISNUMBER(SEARCH('Backend Coding'!$H$23,'Budget 23-24'!A45)))&amp;", "&amp;(ISNUMBER(SEARCH('Backend Coding'!$H$24,'Budget 23-24'!A45)))&amp;", "&amp;(ISNUMBER(SEARCH('Backend Coding'!$H$25,'Budget 23-24'!A45)))&amp;", "&amp;(ISNUMBER(SEARCH('Backend Coding'!$H$26,'Budget 23-24'!A45)))</f>
        <v>FALSE, FALSE, FALSE, FALSE, FALSE, FALSE, FALSE, FALSE, FALSE, FALSE, FALSE, FALSE, FALSE, FALSE, FALSE, FALSE, FALSE, FALSE, FALSE, FALSE, FALSE, FALSE, FALSE, FALSE, FALSE</v>
      </c>
      <c r="U45" s="3" t="str">
        <f>(ISNUMBER(SEARCH('Backend Coding'!$J$2,'Budget 23-24'!A45)))&amp;", "&amp;(ISNUMBER(SEARCH('Backend Coding'!$J$3,'Budget 23-24'!A45)))&amp;", "&amp;(ISNUMBER(SEARCH('Backend Coding'!$J$4,'Budget 23-24'!A45)))&amp;", "&amp;(ISNUMBER(SEARCH('Backend Coding'!$J$5,'Budget 23-24'!A45)))&amp;", "&amp;(ISNUMBER(SEARCH('Backend Coding'!$J$6,'Budget 23-24'!A45)))&amp;", "&amp;(ISNUMBER(SEARCH('Backend Coding'!$J$7,'Budget 23-24'!A45)))&amp;", "&amp;(ISNUMBER(SEARCH('Backend Coding'!$J$8,'Budget 23-24'!A45)))&amp;", "&amp;(ISNUMBER(SEARCH('Backend Coding'!$J$9,'Budget 23-24'!A45)))&amp;", "&amp;(ISNUMBER(SEARCH('Backend Coding'!$J$10,'Budget 23-24'!A45)))&amp;", "&amp;(ISNUMBER(SEARCH('Backend Coding'!$J$11,'Budget 23-24'!A45)))&amp;", "&amp;(ISNUMBER(SEARCH('Backend Coding'!$J$12,'Budget 23-24'!A45)))&amp;", "&amp;(ISNUMBER(SEARCH('Backend Coding'!$J$13,'Budget 23-24'!A45)))&amp;", "&amp;(ISNUMBER(SEARCH('Backend Coding'!$J$14,'Budget 23-24'!A45)))&amp;", "&amp;(ISNUMBER(SEARCH('Backend Coding'!$J$15,'Budget 23-24'!A45)))&amp;", "&amp;(ISNUMBER(SEARCH('Backend Coding'!$J$16,'Budget 23-24'!A45)))&amp;", "&amp;(ISNUMBER(SEARCH('Backend Coding'!$J$17,'Budget 23-24'!A45)))&amp;", "&amp;(ISNUMBER(SEARCH('Backend Coding'!$J$18,'Budget 23-24'!A45)))&amp;", "&amp;(ISNUMBER(SEARCH('Backend Coding'!$J$19,'Budget 23-24'!A45)))&amp;", "&amp;(ISNUMBER(SEARCH('Backend Coding'!$J$20,'Budget 23-24'!A45)))&amp;", "&amp;(ISNUMBER(SEARCH('Backend Coding'!$J$21,'Budget 23-24'!A45)))&amp;", "&amp;(ISNUMBER(SEARCH('Backend Coding'!$J$22,'Budget 23-24'!A45)))&amp;", "&amp;(ISNUMBER(SEARCH('Backend Coding'!$J$23,'Budget 23-24'!A45)))&amp;", "&amp;(ISNUMBER(SEARCH('Backend Coding'!$J$24,'Budget 23-24'!A45)))&amp;", "&amp;(ISNUMBER(SEARCH('Backend Coding'!$J$25,'Budget 23-24'!A45)))&amp;", "&amp;(ISNUMBER(SEARCH('Backend Coding'!$J$26,'Budget 23-24'!A45)))</f>
        <v>FALSE, FALSE, FALSE, FALSE, FALSE, FALSE, FALSE, FALSE, FALSE, FALSE, FALSE, FALSE, FALSE, FALSE, FALSE, FALSE, FALSE, FALSE, FALSE, FALSE, FALSE, FALSE, FALSE, FALSE, FALSE</v>
      </c>
    </row>
    <row r="46" spans="1:21" ht="14.25" customHeight="1">
      <c r="A46" s="70" t="s">
        <v>44</v>
      </c>
      <c r="B46" s="78" t="s">
        <v>180</v>
      </c>
      <c r="C46" s="71"/>
      <c r="D46" s="71"/>
      <c r="E46" s="57"/>
      <c r="F46" s="63"/>
      <c r="G46" s="63"/>
      <c r="H46" s="63" t="s">
        <v>166</v>
      </c>
      <c r="I46" s="63"/>
      <c r="J46" s="79" t="s">
        <v>121</v>
      </c>
      <c r="K46" s="64"/>
      <c r="L46" s="64"/>
      <c r="M46" s="64"/>
      <c r="N46" s="64">
        <v>112000</v>
      </c>
      <c r="O46" s="69"/>
      <c r="P46" s="54">
        <f t="shared" si="0"/>
        <v>112000</v>
      </c>
      <c r="Q46" s="61" t="str">
        <f>(ISNUMBER(SEARCH('Backend Coding'!$B$2,'Budget 23-24'!A46)))&amp;", "&amp;(ISNUMBER(SEARCH('Backend Coding'!$B$3,'Budget 23-24'!A46)))&amp;", "&amp;(ISNUMBER(SEARCH('Backend Coding'!$B$4,'Budget 23-24'!A46)))&amp;", "&amp;(ISNUMBER(SEARCH('Backend Coding'!$B$5,'Budget 23-24'!A46)))&amp;", "&amp;(ISNUMBER(SEARCH('Backend Coding'!$B$6,'Budget 23-24'!A46)))&amp;", "&amp;(ISNUMBER(SEARCH('Backend Coding'!$B$7,'Budget 23-24'!A46)))&amp;", "&amp;(ISNUMBER(SEARCH('Backend Coding'!$B$8,'Budget 23-24'!A46)))&amp;", "&amp;(ISNUMBER(SEARCH('Backend Coding'!$B$9,'Budget 23-24'!A46)))&amp;", "&amp;(ISNUMBER(SEARCH('Backend Coding'!$B$10,'Budget 23-24'!A46)))&amp;", "&amp;(ISNUMBER(SEARCH('Backend Coding'!$B$11,'Budget 23-24'!A46)))&amp;", "&amp;(ISNUMBER(SEARCH('Backend Coding'!$B$12,'Budget 23-24'!A46)))&amp;", "&amp;(ISNUMBER(SEARCH('Backend Coding'!$B$13,'Budget 23-24'!A46)))&amp;", "&amp;(ISNUMBER(SEARCH('Backend Coding'!$B$14,'Budget 23-24'!A46)))&amp;", "&amp;(ISNUMBER(SEARCH('Backend Coding'!$B$15,'Budget 23-24'!A46)))&amp;", "&amp;(ISNUMBER(SEARCH('Backend Coding'!$B$16,'Budget 23-24'!A46)))&amp;", "&amp;(ISNUMBER(SEARCH('Backend Coding'!$B$17,'Budget 23-24'!A46)))&amp;", "&amp;(ISNUMBER(SEARCH('Backend Coding'!$B$18,'Budget 23-24'!A46)))&amp;", "&amp;(ISNUMBER(SEARCH('Backend Coding'!$B$19,'Budget 23-24'!A46)))&amp;", "&amp;(ISNUMBER(SEARCH('Backend Coding'!$B$20,'Budget 23-24'!A46)))&amp;", "&amp;(ISNUMBER(SEARCH('Backend Coding'!$B$21,'Budget 23-24'!A46)))&amp;", "&amp;(ISNUMBER(SEARCH('Backend Coding'!$B$22,'Budget 23-24'!A46)))&amp;", "&amp;(ISNUMBER(SEARCH('Backend Coding'!$B$23,'Budget 23-24'!A46)))&amp;", "&amp;(ISNUMBER(SEARCH('Backend Coding'!$B$24,'Budget 23-24'!A46)))&amp;", "&amp;(ISNUMBER(SEARCH('Backend Coding'!$B$25,'Budget 23-24'!A46)))&amp;", "&amp;(ISNUMBER(SEARCH('Backend Coding'!$B$26,'Budget 23-24'!A46)))</f>
        <v>FALSE, FALSE, FALSE, FALSE, FALSE, FALSE, FALSE, FALSE, FALSE, FALSE, FALSE, FALSE, FALSE, FALSE, FALSE, FALSE, FALSE, FALSE, FALSE, FALSE, FALSE, FALSE, FALSE, FALSE, FALSE</v>
      </c>
      <c r="R46" s="61" t="str">
        <f>(ISNUMBER(SEARCH('Backend Coding'!$D$2,'Budget 23-24'!A46)))&amp;", "&amp;(ISNUMBER(SEARCH('Backend Coding'!$D$3,'Budget 23-24'!A46)))&amp;", "&amp;(ISNUMBER(SEARCH('Backend Coding'!$D$4,'Budget 23-24'!A46)))&amp;", "&amp;(ISNUMBER(SEARCH('Backend Coding'!$D$5,'Budget 23-24'!A46)))&amp;", "&amp;(ISNUMBER(SEARCH('Backend Coding'!$D$6,'Budget 23-24'!A46)))&amp;", "&amp;(ISNUMBER(SEARCH('Backend Coding'!$D$7,'Budget 23-24'!A46)))&amp;", "&amp;(ISNUMBER(SEARCH('Backend Coding'!$D$8,'Budget 23-24'!A46)))&amp;", "&amp;(ISNUMBER(SEARCH('Backend Coding'!$D$9,'Budget 23-24'!A46)))&amp;", "&amp;(ISNUMBER(SEARCH('Backend Coding'!$D$10,'Budget 23-24'!A46)))&amp;", "&amp;(ISNUMBER(SEARCH('Backend Coding'!$D$11,'Budget 23-24'!A46)))&amp;", "&amp;(ISNUMBER(SEARCH('Backend Coding'!$D$12,'Budget 23-24'!A46)))&amp;", "&amp;(ISNUMBER(SEARCH('Backend Coding'!$D$13,'Budget 23-24'!A46)))&amp;", "&amp;(ISNUMBER(SEARCH('Backend Coding'!$D$14,'Budget 23-24'!A46)))&amp;", "&amp;(ISNUMBER(SEARCH('Backend Coding'!$D$15,'Budget 23-24'!A46)))&amp;", "&amp;(ISNUMBER(SEARCH('Backend Coding'!$D$16,'Budget 23-24'!A46)))&amp;", "&amp;(ISNUMBER(SEARCH('Backend Coding'!$D$17,'Budget 23-24'!A46)))&amp;", "&amp;(ISNUMBER(SEARCH('Backend Coding'!$D$18,'Budget 23-24'!A46)))&amp;", "&amp;(ISNUMBER(SEARCH('Backend Coding'!$D$19,'Budget 23-24'!A46)))&amp;", "&amp;(ISNUMBER(SEARCH('Backend Coding'!$D$20,'Budget 23-24'!A46)))&amp;", "&amp;(ISNUMBER(SEARCH('Backend Coding'!$D$21,'Budget 23-24'!A46)))&amp;", "&amp;(ISNUMBER(SEARCH('Backend Coding'!$D$22,'Budget 23-24'!A46)))&amp;", "&amp;(ISNUMBER(SEARCH('Backend Coding'!$D$23,'Budget 23-24'!A46)))&amp;", "&amp;(ISNUMBER(SEARCH('Backend Coding'!$D$24,'Budget 23-24'!A46)))&amp;", "&amp;(ISNUMBER(SEARCH('Backend Coding'!$D$25,'Budget 23-24'!A46)))&amp;", "&amp;(ISNUMBER(SEARCH('Backend Coding'!$D$26,'Budget 23-24'!A46)))</f>
        <v>FALSE, FALSE, FALSE, FALSE, FALSE, FALSE, FALSE, FALSE, FALSE, FALSE, FALSE, FALSE, FALSE, FALSE, FALSE, FALSE, FALSE, FALSE, FALSE, FALSE, FALSE, FALSE, FALSE, FALSE, FALSE</v>
      </c>
      <c r="S46" s="61" t="str">
        <f>(ISNUMBER(SEARCH('Backend Coding'!$F$2,'Budget 23-24'!A46)))&amp;", "&amp;(ISNUMBER(SEARCH('Backend Coding'!$F$3,'Budget 23-24'!A46)))&amp;", "&amp;(ISNUMBER(SEARCH('Backend Coding'!$F$4,'Budget 23-24'!A46)))&amp;", "&amp;(ISNUMBER(SEARCH('Backend Coding'!$F$5,'Budget 23-24'!A46)))&amp;", "&amp;(ISNUMBER(SEARCH('Backend Coding'!$F$6,'Budget 23-24'!A46)))&amp;", "&amp;(ISNUMBER(SEARCH('Backend Coding'!$F$7,'Budget 23-24'!A46)))&amp;", "&amp;(ISNUMBER(SEARCH('Backend Coding'!$F$8,'Budget 23-24'!A46)))&amp;", "&amp;(ISNUMBER(SEARCH('Backend Coding'!$F$9,'Budget 23-24'!A46)))&amp;", "&amp;(ISNUMBER(SEARCH('Backend Coding'!$F$10,'Budget 23-24'!A46)))&amp;", "&amp;(ISNUMBER(SEARCH('Backend Coding'!$F$11,'Budget 23-24'!A46)))&amp;", "&amp;(ISNUMBER(SEARCH('Backend Coding'!$F$12,'Budget 23-24'!A46)))&amp;", "&amp;(ISNUMBER(SEARCH('Backend Coding'!$F$13,'Budget 23-24'!A46)))&amp;", "&amp;(ISNUMBER(SEARCH('Backend Coding'!$F$14,'Budget 23-24'!A46)))&amp;", "&amp;(ISNUMBER(SEARCH('Backend Coding'!$F$15,'Budget 23-24'!A46)))&amp;", "&amp;(ISNUMBER(SEARCH('Backend Coding'!$F$16,'Budget 23-24'!A46)))&amp;", "&amp;(ISNUMBER(SEARCH('Backend Coding'!$F$17,'Budget 23-24'!A46)))&amp;", "&amp;(ISNUMBER(SEARCH('Backend Coding'!$F$18,'Budget 23-24'!A46)))&amp;", "&amp;(ISNUMBER(SEARCH('Backend Coding'!$F$19,'Budget 23-24'!A46)))&amp;", "&amp;(ISNUMBER(SEARCH('Backend Coding'!$F$20,'Budget 23-24'!A46)))&amp;", "&amp;(ISNUMBER(SEARCH('Backend Coding'!$F$21,'Budget 23-24'!A46)))&amp;", "&amp;(ISNUMBER(SEARCH('Backend Coding'!$F$22,'Budget 23-24'!A46)))&amp;", "&amp;(ISNUMBER(SEARCH('Backend Coding'!$F$23,'Budget 23-24'!A46)))&amp;", "&amp;(ISNUMBER(SEARCH('Backend Coding'!$F$24,'Budget 23-24'!A46)))&amp;", "&amp;(ISNUMBER(SEARCH('Backend Coding'!$F$25,'Budget 23-24'!A46)))&amp;", "&amp;(ISNUMBER(SEARCH('Backend Coding'!$F$26,'Budget 23-24'!A46)))</f>
        <v>TRUE, FALSE, FALSE, FALSE, FALSE, FALSE, FALSE, FALSE, FALSE, FALSE, FALSE, FALSE, FALSE, FALSE, FALSE, FALSE, FALSE, FALSE, FALSE, FALSE, FALSE, FALSE, FALSE, FALSE, FALSE</v>
      </c>
      <c r="T46" s="61" t="str">
        <f>(ISNUMBER(SEARCH('Backend Coding'!$H$2,'Budget 23-24'!A46)))&amp;", "&amp;(ISNUMBER(SEARCH('Backend Coding'!$H$3,'Budget 23-24'!A46)))&amp;", "&amp;(ISNUMBER(SEARCH('Backend Coding'!$H$4,'Budget 23-24'!A46)))&amp;", "&amp;(ISNUMBER(SEARCH('Backend Coding'!$H$5,'Budget 23-24'!A46)))&amp;", "&amp;(ISNUMBER(SEARCH('Backend Coding'!$H$6,'Budget 23-24'!A46)))&amp;", "&amp;(ISNUMBER(SEARCH('Backend Coding'!$H$7,'Budget 23-24'!A46)))&amp;", "&amp;(ISNUMBER(SEARCH('Backend Coding'!$H$8,'Budget 23-24'!A46)))&amp;", "&amp;(ISNUMBER(SEARCH('Backend Coding'!$H$9,'Budget 23-24'!A46)))&amp;", "&amp;(ISNUMBER(SEARCH('Backend Coding'!$H$10,'Budget 23-24'!A46)))&amp;", "&amp;(ISNUMBER(SEARCH('Backend Coding'!$H$11,'Budget 23-24'!A46)))&amp;", "&amp;(ISNUMBER(SEARCH('Backend Coding'!$H$12,'Budget 23-24'!A46)))&amp;", "&amp;(ISNUMBER(SEARCH('Backend Coding'!$H$13,'Budget 23-24'!A46)))&amp;", "&amp;(ISNUMBER(SEARCH('Backend Coding'!$H$14,'Budget 23-24'!A46)))&amp;", "&amp;(ISNUMBER(SEARCH('Backend Coding'!$H$15,'Budget 23-24'!A46)))&amp;", "&amp;(ISNUMBER(SEARCH('Backend Coding'!$H$16,'Budget 23-24'!A46)))&amp;", "&amp;(ISNUMBER(SEARCH('Backend Coding'!$H$17,'Budget 23-24'!A46)))&amp;", "&amp;(ISNUMBER(SEARCH('Backend Coding'!$H$18,'Budget 23-24'!A46)))&amp;", "&amp;(ISNUMBER(SEARCH('Backend Coding'!$H$19,'Budget 23-24'!A46)))&amp;", "&amp;(ISNUMBER(SEARCH('Backend Coding'!$H$20,'Budget 23-24'!A46)))&amp;", "&amp;(ISNUMBER(SEARCH('Backend Coding'!$H$21,'Budget 23-24'!A46)))&amp;", "&amp;(ISNUMBER(SEARCH('Backend Coding'!$H$22,'Budget 23-24'!A46)))&amp;", "&amp;(ISNUMBER(SEARCH('Backend Coding'!$H$23,'Budget 23-24'!A46)))&amp;", "&amp;(ISNUMBER(SEARCH('Backend Coding'!$H$24,'Budget 23-24'!A46)))&amp;", "&amp;(ISNUMBER(SEARCH('Backend Coding'!$H$25,'Budget 23-24'!A46)))&amp;", "&amp;(ISNUMBER(SEARCH('Backend Coding'!$H$26,'Budget 23-24'!A46)))</f>
        <v>FALSE, FALSE, FALSE, FALSE, FALSE, FALSE, FALSE, FALSE, FALSE, FALSE, FALSE, FALSE, FALSE, FALSE, FALSE, FALSE, FALSE, FALSE, FALSE, FALSE, FALSE, FALSE, FALSE, FALSE, FALSE</v>
      </c>
      <c r="U46" s="3" t="str">
        <f>(ISNUMBER(SEARCH('Backend Coding'!$J$2,'Budget 23-24'!A46)))&amp;", "&amp;(ISNUMBER(SEARCH('Backend Coding'!$J$3,'Budget 23-24'!A46)))&amp;", "&amp;(ISNUMBER(SEARCH('Backend Coding'!$J$4,'Budget 23-24'!A46)))&amp;", "&amp;(ISNUMBER(SEARCH('Backend Coding'!$J$5,'Budget 23-24'!A46)))&amp;", "&amp;(ISNUMBER(SEARCH('Backend Coding'!$J$6,'Budget 23-24'!A46)))&amp;", "&amp;(ISNUMBER(SEARCH('Backend Coding'!$J$7,'Budget 23-24'!A46)))&amp;", "&amp;(ISNUMBER(SEARCH('Backend Coding'!$J$8,'Budget 23-24'!A46)))&amp;", "&amp;(ISNUMBER(SEARCH('Backend Coding'!$J$9,'Budget 23-24'!A46)))&amp;", "&amp;(ISNUMBER(SEARCH('Backend Coding'!$J$10,'Budget 23-24'!A46)))&amp;", "&amp;(ISNUMBER(SEARCH('Backend Coding'!$J$11,'Budget 23-24'!A46)))&amp;", "&amp;(ISNUMBER(SEARCH('Backend Coding'!$J$12,'Budget 23-24'!A46)))&amp;", "&amp;(ISNUMBER(SEARCH('Backend Coding'!$J$13,'Budget 23-24'!A46)))&amp;", "&amp;(ISNUMBER(SEARCH('Backend Coding'!$J$14,'Budget 23-24'!A46)))&amp;", "&amp;(ISNUMBER(SEARCH('Backend Coding'!$J$15,'Budget 23-24'!A46)))&amp;", "&amp;(ISNUMBER(SEARCH('Backend Coding'!$J$16,'Budget 23-24'!A46)))&amp;", "&amp;(ISNUMBER(SEARCH('Backend Coding'!$J$17,'Budget 23-24'!A46)))&amp;", "&amp;(ISNUMBER(SEARCH('Backend Coding'!$J$18,'Budget 23-24'!A46)))&amp;", "&amp;(ISNUMBER(SEARCH('Backend Coding'!$J$19,'Budget 23-24'!A46)))&amp;", "&amp;(ISNUMBER(SEARCH('Backend Coding'!$J$20,'Budget 23-24'!A46)))&amp;", "&amp;(ISNUMBER(SEARCH('Backend Coding'!$J$21,'Budget 23-24'!A46)))&amp;", "&amp;(ISNUMBER(SEARCH('Backend Coding'!$J$22,'Budget 23-24'!A46)))&amp;", "&amp;(ISNUMBER(SEARCH('Backend Coding'!$J$23,'Budget 23-24'!A46)))&amp;", "&amp;(ISNUMBER(SEARCH('Backend Coding'!$J$24,'Budget 23-24'!A46)))&amp;", "&amp;(ISNUMBER(SEARCH('Backend Coding'!$J$25,'Budget 23-24'!A46)))&amp;", "&amp;(ISNUMBER(SEARCH('Backend Coding'!$J$26,'Budget 23-24'!A46)))</f>
        <v>FALSE, FALSE, FALSE, FALSE, FALSE, FALSE, FALSE, FALSE, FALSE, FALSE, FALSE, FALSE, FALSE, FALSE, FALSE, FALSE, FALSE, FALSE, FALSE, FALSE, FALSE, FALSE, FALSE, FALSE, FALSE</v>
      </c>
    </row>
    <row r="47" spans="1:21" ht="14.25" customHeight="1">
      <c r="A47" s="70" t="s">
        <v>68</v>
      </c>
      <c r="B47" s="78" t="s">
        <v>181</v>
      </c>
      <c r="C47" s="71"/>
      <c r="D47" s="71"/>
      <c r="E47" s="57"/>
      <c r="F47" s="63"/>
      <c r="G47" s="63"/>
      <c r="H47" s="63" t="s">
        <v>179</v>
      </c>
      <c r="I47" s="63"/>
      <c r="J47" s="79" t="s">
        <v>121</v>
      </c>
      <c r="K47" s="64"/>
      <c r="L47" s="64"/>
      <c r="M47" s="64"/>
      <c r="N47" s="64">
        <v>60000</v>
      </c>
      <c r="O47" s="64"/>
      <c r="P47" s="54">
        <f t="shared" si="0"/>
        <v>60000</v>
      </c>
      <c r="Q47" s="61" t="str">
        <f>(ISNUMBER(SEARCH('Backend Coding'!$B$2,'Budget 23-24'!A47)))&amp;", "&amp;(ISNUMBER(SEARCH('Backend Coding'!$B$3,'Budget 23-24'!A47)))&amp;", "&amp;(ISNUMBER(SEARCH('Backend Coding'!$B$4,'Budget 23-24'!A47)))&amp;", "&amp;(ISNUMBER(SEARCH('Backend Coding'!$B$5,'Budget 23-24'!A47)))&amp;", "&amp;(ISNUMBER(SEARCH('Backend Coding'!$B$6,'Budget 23-24'!A47)))&amp;", "&amp;(ISNUMBER(SEARCH('Backend Coding'!$B$7,'Budget 23-24'!A47)))&amp;", "&amp;(ISNUMBER(SEARCH('Backend Coding'!$B$8,'Budget 23-24'!A47)))&amp;", "&amp;(ISNUMBER(SEARCH('Backend Coding'!$B$9,'Budget 23-24'!A47)))&amp;", "&amp;(ISNUMBER(SEARCH('Backend Coding'!$B$10,'Budget 23-24'!A47)))&amp;", "&amp;(ISNUMBER(SEARCH('Backend Coding'!$B$11,'Budget 23-24'!A47)))&amp;", "&amp;(ISNUMBER(SEARCH('Backend Coding'!$B$12,'Budget 23-24'!A47)))&amp;", "&amp;(ISNUMBER(SEARCH('Backend Coding'!$B$13,'Budget 23-24'!A47)))&amp;", "&amp;(ISNUMBER(SEARCH('Backend Coding'!$B$14,'Budget 23-24'!A47)))&amp;", "&amp;(ISNUMBER(SEARCH('Backend Coding'!$B$15,'Budget 23-24'!A47)))&amp;", "&amp;(ISNUMBER(SEARCH('Backend Coding'!$B$16,'Budget 23-24'!A47)))&amp;", "&amp;(ISNUMBER(SEARCH('Backend Coding'!$B$17,'Budget 23-24'!A47)))&amp;", "&amp;(ISNUMBER(SEARCH('Backend Coding'!$B$18,'Budget 23-24'!A47)))&amp;", "&amp;(ISNUMBER(SEARCH('Backend Coding'!$B$19,'Budget 23-24'!A47)))&amp;", "&amp;(ISNUMBER(SEARCH('Backend Coding'!$B$20,'Budget 23-24'!A47)))&amp;", "&amp;(ISNUMBER(SEARCH('Backend Coding'!$B$21,'Budget 23-24'!A47)))&amp;", "&amp;(ISNUMBER(SEARCH('Backend Coding'!$B$22,'Budget 23-24'!A47)))&amp;", "&amp;(ISNUMBER(SEARCH('Backend Coding'!$B$23,'Budget 23-24'!A47)))&amp;", "&amp;(ISNUMBER(SEARCH('Backend Coding'!$B$24,'Budget 23-24'!A47)))&amp;", "&amp;(ISNUMBER(SEARCH('Backend Coding'!$B$25,'Budget 23-24'!A47)))&amp;", "&amp;(ISNUMBER(SEARCH('Backend Coding'!$B$26,'Budget 23-24'!A47)))</f>
        <v>FALSE, FALSE, FALSE, FALSE, FALSE, FALSE, FALSE, FALSE, FALSE, TRUE, FALSE, FALSE, FALSE, FALSE, FALSE, FALSE, FALSE, FALSE, FALSE, FALSE, FALSE, FALSE, FALSE, FALSE, FALSE</v>
      </c>
      <c r="R47" s="61" t="str">
        <f>(ISNUMBER(SEARCH('Backend Coding'!$D$2,'Budget 23-24'!A47)))&amp;", "&amp;(ISNUMBER(SEARCH('Backend Coding'!$D$3,'Budget 23-24'!A47)))&amp;", "&amp;(ISNUMBER(SEARCH('Backend Coding'!$D$4,'Budget 23-24'!A47)))&amp;", "&amp;(ISNUMBER(SEARCH('Backend Coding'!$D$5,'Budget 23-24'!A47)))&amp;", "&amp;(ISNUMBER(SEARCH('Backend Coding'!$D$6,'Budget 23-24'!A47)))&amp;", "&amp;(ISNUMBER(SEARCH('Backend Coding'!$D$7,'Budget 23-24'!A47)))&amp;", "&amp;(ISNUMBER(SEARCH('Backend Coding'!$D$8,'Budget 23-24'!A47)))&amp;", "&amp;(ISNUMBER(SEARCH('Backend Coding'!$D$9,'Budget 23-24'!A47)))&amp;", "&amp;(ISNUMBER(SEARCH('Backend Coding'!$D$10,'Budget 23-24'!A47)))&amp;", "&amp;(ISNUMBER(SEARCH('Backend Coding'!$D$11,'Budget 23-24'!A47)))&amp;", "&amp;(ISNUMBER(SEARCH('Backend Coding'!$D$12,'Budget 23-24'!A47)))&amp;", "&amp;(ISNUMBER(SEARCH('Backend Coding'!$D$13,'Budget 23-24'!A47)))&amp;", "&amp;(ISNUMBER(SEARCH('Backend Coding'!$D$14,'Budget 23-24'!A47)))&amp;", "&amp;(ISNUMBER(SEARCH('Backend Coding'!$D$15,'Budget 23-24'!A47)))&amp;", "&amp;(ISNUMBER(SEARCH('Backend Coding'!$D$16,'Budget 23-24'!A47)))&amp;", "&amp;(ISNUMBER(SEARCH('Backend Coding'!$D$17,'Budget 23-24'!A47)))&amp;", "&amp;(ISNUMBER(SEARCH('Backend Coding'!$D$18,'Budget 23-24'!A47)))&amp;", "&amp;(ISNUMBER(SEARCH('Backend Coding'!$D$19,'Budget 23-24'!A47)))&amp;", "&amp;(ISNUMBER(SEARCH('Backend Coding'!$D$20,'Budget 23-24'!A47)))&amp;", "&amp;(ISNUMBER(SEARCH('Backend Coding'!$D$21,'Budget 23-24'!A47)))&amp;", "&amp;(ISNUMBER(SEARCH('Backend Coding'!$D$22,'Budget 23-24'!A47)))&amp;", "&amp;(ISNUMBER(SEARCH('Backend Coding'!$D$23,'Budget 23-24'!A47)))&amp;", "&amp;(ISNUMBER(SEARCH('Backend Coding'!$D$24,'Budget 23-24'!A47)))&amp;", "&amp;(ISNUMBER(SEARCH('Backend Coding'!$D$25,'Budget 23-24'!A47)))&amp;", "&amp;(ISNUMBER(SEARCH('Backend Coding'!$D$26,'Budget 23-24'!A47)))</f>
        <v>FALSE, FALSE, FALSE, FALSE, FALSE, FALSE, FALSE, FALSE, FALSE, FALSE, FALSE, FALSE, FALSE, FALSE, FALSE, FALSE, FALSE, FALSE, FALSE, FALSE, FALSE, FALSE, FALSE, FALSE, FALSE</v>
      </c>
      <c r="S47" s="61" t="str">
        <f>(ISNUMBER(SEARCH('Backend Coding'!$F$2,'Budget 23-24'!A47)))&amp;", "&amp;(ISNUMBER(SEARCH('Backend Coding'!$F$3,'Budget 23-24'!A47)))&amp;", "&amp;(ISNUMBER(SEARCH('Backend Coding'!$F$4,'Budget 23-24'!A47)))&amp;", "&amp;(ISNUMBER(SEARCH('Backend Coding'!$F$5,'Budget 23-24'!A47)))&amp;", "&amp;(ISNUMBER(SEARCH('Backend Coding'!$F$6,'Budget 23-24'!A47)))&amp;", "&amp;(ISNUMBER(SEARCH('Backend Coding'!$F$7,'Budget 23-24'!A47)))&amp;", "&amp;(ISNUMBER(SEARCH('Backend Coding'!$F$8,'Budget 23-24'!A47)))&amp;", "&amp;(ISNUMBER(SEARCH('Backend Coding'!$F$9,'Budget 23-24'!A47)))&amp;", "&amp;(ISNUMBER(SEARCH('Backend Coding'!$F$10,'Budget 23-24'!A47)))&amp;", "&amp;(ISNUMBER(SEARCH('Backend Coding'!$F$11,'Budget 23-24'!A47)))&amp;", "&amp;(ISNUMBER(SEARCH('Backend Coding'!$F$12,'Budget 23-24'!A47)))&amp;", "&amp;(ISNUMBER(SEARCH('Backend Coding'!$F$13,'Budget 23-24'!A47)))&amp;", "&amp;(ISNUMBER(SEARCH('Backend Coding'!$F$14,'Budget 23-24'!A47)))&amp;", "&amp;(ISNUMBER(SEARCH('Backend Coding'!$F$15,'Budget 23-24'!A47)))&amp;", "&amp;(ISNUMBER(SEARCH('Backend Coding'!$F$16,'Budget 23-24'!A47)))&amp;", "&amp;(ISNUMBER(SEARCH('Backend Coding'!$F$17,'Budget 23-24'!A47)))&amp;", "&amp;(ISNUMBER(SEARCH('Backend Coding'!$F$18,'Budget 23-24'!A47)))&amp;", "&amp;(ISNUMBER(SEARCH('Backend Coding'!$F$19,'Budget 23-24'!A47)))&amp;", "&amp;(ISNUMBER(SEARCH('Backend Coding'!$F$20,'Budget 23-24'!A47)))&amp;", "&amp;(ISNUMBER(SEARCH('Backend Coding'!$F$21,'Budget 23-24'!A47)))&amp;", "&amp;(ISNUMBER(SEARCH('Backend Coding'!$F$22,'Budget 23-24'!A47)))&amp;", "&amp;(ISNUMBER(SEARCH('Backend Coding'!$F$23,'Budget 23-24'!A47)))&amp;", "&amp;(ISNUMBER(SEARCH('Backend Coding'!$F$24,'Budget 23-24'!A47)))&amp;", "&amp;(ISNUMBER(SEARCH('Backend Coding'!$F$25,'Budget 23-24'!A47)))&amp;", "&amp;(ISNUMBER(SEARCH('Backend Coding'!$F$26,'Budget 23-24'!A47)))</f>
        <v>FALSE, FALSE, FALSE, FALSE, FALSE, FALSE, TRUE, FALSE, FALSE, FALSE, FALSE, FALSE, FALSE, FALSE, FALSE, FALSE, FALSE, FALSE, FALSE, FALSE, FALSE, FALSE, FALSE, FALSE, FALSE</v>
      </c>
      <c r="T47" s="61" t="str">
        <f>(ISNUMBER(SEARCH('Backend Coding'!$H$2,'Budget 23-24'!A47)))&amp;", "&amp;(ISNUMBER(SEARCH('Backend Coding'!$H$3,'Budget 23-24'!A47)))&amp;", "&amp;(ISNUMBER(SEARCH('Backend Coding'!$H$4,'Budget 23-24'!A47)))&amp;", "&amp;(ISNUMBER(SEARCH('Backend Coding'!$H$5,'Budget 23-24'!A47)))&amp;", "&amp;(ISNUMBER(SEARCH('Backend Coding'!$H$6,'Budget 23-24'!A47)))&amp;", "&amp;(ISNUMBER(SEARCH('Backend Coding'!$H$7,'Budget 23-24'!A47)))&amp;", "&amp;(ISNUMBER(SEARCH('Backend Coding'!$H$8,'Budget 23-24'!A47)))&amp;", "&amp;(ISNUMBER(SEARCH('Backend Coding'!$H$9,'Budget 23-24'!A47)))&amp;", "&amp;(ISNUMBER(SEARCH('Backend Coding'!$H$10,'Budget 23-24'!A47)))&amp;", "&amp;(ISNUMBER(SEARCH('Backend Coding'!$H$11,'Budget 23-24'!A47)))&amp;", "&amp;(ISNUMBER(SEARCH('Backend Coding'!$H$12,'Budget 23-24'!A47)))&amp;", "&amp;(ISNUMBER(SEARCH('Backend Coding'!$H$13,'Budget 23-24'!A47)))&amp;", "&amp;(ISNUMBER(SEARCH('Backend Coding'!$H$14,'Budget 23-24'!A47)))&amp;", "&amp;(ISNUMBER(SEARCH('Backend Coding'!$H$15,'Budget 23-24'!A47)))&amp;", "&amp;(ISNUMBER(SEARCH('Backend Coding'!$H$16,'Budget 23-24'!A47)))&amp;", "&amp;(ISNUMBER(SEARCH('Backend Coding'!$H$17,'Budget 23-24'!A47)))&amp;", "&amp;(ISNUMBER(SEARCH('Backend Coding'!$H$18,'Budget 23-24'!A47)))&amp;", "&amp;(ISNUMBER(SEARCH('Backend Coding'!$H$19,'Budget 23-24'!A47)))&amp;", "&amp;(ISNUMBER(SEARCH('Backend Coding'!$H$20,'Budget 23-24'!A47)))&amp;", "&amp;(ISNUMBER(SEARCH('Backend Coding'!$H$21,'Budget 23-24'!A47)))&amp;", "&amp;(ISNUMBER(SEARCH('Backend Coding'!$H$22,'Budget 23-24'!A47)))&amp;", "&amp;(ISNUMBER(SEARCH('Backend Coding'!$H$23,'Budget 23-24'!A47)))&amp;", "&amp;(ISNUMBER(SEARCH('Backend Coding'!$H$24,'Budget 23-24'!A47)))&amp;", "&amp;(ISNUMBER(SEARCH('Backend Coding'!$H$25,'Budget 23-24'!A47)))&amp;", "&amp;(ISNUMBER(SEARCH('Backend Coding'!$H$26,'Budget 23-24'!A47)))</f>
        <v>FALSE, FALSE, FALSE, FALSE, FALSE, FALSE, FALSE, FALSE, FALSE, FALSE, FALSE, FALSE, FALSE, FALSE, FALSE, FALSE, FALSE, FALSE, FALSE, FALSE, FALSE, FALSE, FALSE, FALSE, FALSE</v>
      </c>
      <c r="U47" s="3" t="str">
        <f>(ISNUMBER(SEARCH('Backend Coding'!$J$2,'Budget 23-24'!A47)))&amp;", "&amp;(ISNUMBER(SEARCH('Backend Coding'!$J$3,'Budget 23-24'!A47)))&amp;", "&amp;(ISNUMBER(SEARCH('Backend Coding'!$J$4,'Budget 23-24'!A47)))&amp;", "&amp;(ISNUMBER(SEARCH('Backend Coding'!$J$5,'Budget 23-24'!A47)))&amp;", "&amp;(ISNUMBER(SEARCH('Backend Coding'!$J$6,'Budget 23-24'!A47)))&amp;", "&amp;(ISNUMBER(SEARCH('Backend Coding'!$J$7,'Budget 23-24'!A47)))&amp;", "&amp;(ISNUMBER(SEARCH('Backend Coding'!$J$8,'Budget 23-24'!A47)))&amp;", "&amp;(ISNUMBER(SEARCH('Backend Coding'!$J$9,'Budget 23-24'!A47)))&amp;", "&amp;(ISNUMBER(SEARCH('Backend Coding'!$J$10,'Budget 23-24'!A47)))&amp;", "&amp;(ISNUMBER(SEARCH('Backend Coding'!$J$11,'Budget 23-24'!A47)))&amp;", "&amp;(ISNUMBER(SEARCH('Backend Coding'!$J$12,'Budget 23-24'!A47)))&amp;", "&amp;(ISNUMBER(SEARCH('Backend Coding'!$J$13,'Budget 23-24'!A47)))&amp;", "&amp;(ISNUMBER(SEARCH('Backend Coding'!$J$14,'Budget 23-24'!A47)))&amp;", "&amp;(ISNUMBER(SEARCH('Backend Coding'!$J$15,'Budget 23-24'!A47)))&amp;", "&amp;(ISNUMBER(SEARCH('Backend Coding'!$J$16,'Budget 23-24'!A47)))&amp;", "&amp;(ISNUMBER(SEARCH('Backend Coding'!$J$17,'Budget 23-24'!A47)))&amp;", "&amp;(ISNUMBER(SEARCH('Backend Coding'!$J$18,'Budget 23-24'!A47)))&amp;", "&amp;(ISNUMBER(SEARCH('Backend Coding'!$J$19,'Budget 23-24'!A47)))&amp;", "&amp;(ISNUMBER(SEARCH('Backend Coding'!$J$20,'Budget 23-24'!A47)))&amp;", "&amp;(ISNUMBER(SEARCH('Backend Coding'!$J$21,'Budget 23-24'!A47)))&amp;", "&amp;(ISNUMBER(SEARCH('Backend Coding'!$J$22,'Budget 23-24'!A47)))&amp;", "&amp;(ISNUMBER(SEARCH('Backend Coding'!$J$23,'Budget 23-24'!A47)))&amp;", "&amp;(ISNUMBER(SEARCH('Backend Coding'!$J$24,'Budget 23-24'!A47)))&amp;", "&amp;(ISNUMBER(SEARCH('Backend Coding'!$J$25,'Budget 23-24'!A47)))&amp;", "&amp;(ISNUMBER(SEARCH('Backend Coding'!$J$26,'Budget 23-24'!A47)))</f>
        <v>FALSE, FALSE, FALSE, FALSE, FALSE, FALSE, FALSE, FALSE, FALSE, FALSE, FALSE, FALSE, FALSE, FALSE, FALSE, FALSE, FALSE, FALSE, FALSE, FALSE, FALSE, FALSE, FALSE, FALSE, FALSE</v>
      </c>
    </row>
    <row r="48" spans="1:21" ht="14.25" customHeight="1">
      <c r="A48" s="70" t="s">
        <v>46</v>
      </c>
      <c r="B48" s="78" t="s">
        <v>182</v>
      </c>
      <c r="C48" s="71"/>
      <c r="D48" s="71"/>
      <c r="E48" s="57"/>
      <c r="F48" s="63"/>
      <c r="G48" s="63"/>
      <c r="H48" s="63" t="s">
        <v>179</v>
      </c>
      <c r="I48" s="63"/>
      <c r="J48" s="79" t="s">
        <v>121</v>
      </c>
      <c r="K48" s="64"/>
      <c r="L48" s="64"/>
      <c r="M48" s="64"/>
      <c r="N48" s="64">
        <v>3000</v>
      </c>
      <c r="O48" s="63"/>
      <c r="P48" s="54">
        <f t="shared" si="0"/>
        <v>3000</v>
      </c>
      <c r="Q48" s="61" t="str">
        <f>(ISNUMBER(SEARCH('Backend Coding'!$B$2,'Budget 23-24'!A48)))&amp;", "&amp;(ISNUMBER(SEARCH('Backend Coding'!$B$3,'Budget 23-24'!A48)))&amp;", "&amp;(ISNUMBER(SEARCH('Backend Coding'!$B$4,'Budget 23-24'!A48)))&amp;", "&amp;(ISNUMBER(SEARCH('Backend Coding'!$B$5,'Budget 23-24'!A48)))&amp;", "&amp;(ISNUMBER(SEARCH('Backend Coding'!$B$6,'Budget 23-24'!A48)))&amp;", "&amp;(ISNUMBER(SEARCH('Backend Coding'!$B$7,'Budget 23-24'!A48)))&amp;", "&amp;(ISNUMBER(SEARCH('Backend Coding'!$B$8,'Budget 23-24'!A48)))&amp;", "&amp;(ISNUMBER(SEARCH('Backend Coding'!$B$9,'Budget 23-24'!A48)))&amp;", "&amp;(ISNUMBER(SEARCH('Backend Coding'!$B$10,'Budget 23-24'!A48)))&amp;", "&amp;(ISNUMBER(SEARCH('Backend Coding'!$B$11,'Budget 23-24'!A48)))&amp;", "&amp;(ISNUMBER(SEARCH('Backend Coding'!$B$12,'Budget 23-24'!A48)))&amp;", "&amp;(ISNUMBER(SEARCH('Backend Coding'!$B$13,'Budget 23-24'!A48)))&amp;", "&amp;(ISNUMBER(SEARCH('Backend Coding'!$B$14,'Budget 23-24'!A48)))&amp;", "&amp;(ISNUMBER(SEARCH('Backend Coding'!$B$15,'Budget 23-24'!A48)))&amp;", "&amp;(ISNUMBER(SEARCH('Backend Coding'!$B$16,'Budget 23-24'!A48)))&amp;", "&amp;(ISNUMBER(SEARCH('Backend Coding'!$B$17,'Budget 23-24'!A48)))&amp;", "&amp;(ISNUMBER(SEARCH('Backend Coding'!$B$18,'Budget 23-24'!A48)))&amp;", "&amp;(ISNUMBER(SEARCH('Backend Coding'!$B$19,'Budget 23-24'!A48)))&amp;", "&amp;(ISNUMBER(SEARCH('Backend Coding'!$B$20,'Budget 23-24'!A48)))&amp;", "&amp;(ISNUMBER(SEARCH('Backend Coding'!$B$21,'Budget 23-24'!A48)))&amp;", "&amp;(ISNUMBER(SEARCH('Backend Coding'!$B$22,'Budget 23-24'!A48)))&amp;", "&amp;(ISNUMBER(SEARCH('Backend Coding'!$B$23,'Budget 23-24'!A48)))&amp;", "&amp;(ISNUMBER(SEARCH('Backend Coding'!$B$24,'Budget 23-24'!A48)))&amp;", "&amp;(ISNUMBER(SEARCH('Backend Coding'!$B$25,'Budget 23-24'!A48)))&amp;", "&amp;(ISNUMBER(SEARCH('Backend Coding'!$B$26,'Budget 23-24'!A48)))</f>
        <v>FALSE, FALSE, FALSE, FALSE, FALSE, FALSE, FALSE, FALSE, FALSE, FALSE, FALSE, FALSE, FALSE, FALSE, FALSE, FALSE, FALSE, FALSE, FALSE, FALSE, FALSE, FALSE, FALSE, FALSE, FALSE</v>
      </c>
      <c r="R48" s="61" t="str">
        <f>(ISNUMBER(SEARCH('Backend Coding'!$D$2,'Budget 23-24'!A48)))&amp;", "&amp;(ISNUMBER(SEARCH('Backend Coding'!$D$3,'Budget 23-24'!A48)))&amp;", "&amp;(ISNUMBER(SEARCH('Backend Coding'!$D$4,'Budget 23-24'!A48)))&amp;", "&amp;(ISNUMBER(SEARCH('Backend Coding'!$D$5,'Budget 23-24'!A48)))&amp;", "&amp;(ISNUMBER(SEARCH('Backend Coding'!$D$6,'Budget 23-24'!A48)))&amp;", "&amp;(ISNUMBER(SEARCH('Backend Coding'!$D$7,'Budget 23-24'!A48)))&amp;", "&amp;(ISNUMBER(SEARCH('Backend Coding'!$D$8,'Budget 23-24'!A48)))&amp;", "&amp;(ISNUMBER(SEARCH('Backend Coding'!$D$9,'Budget 23-24'!A48)))&amp;", "&amp;(ISNUMBER(SEARCH('Backend Coding'!$D$10,'Budget 23-24'!A48)))&amp;", "&amp;(ISNUMBER(SEARCH('Backend Coding'!$D$11,'Budget 23-24'!A48)))&amp;", "&amp;(ISNUMBER(SEARCH('Backend Coding'!$D$12,'Budget 23-24'!A48)))&amp;", "&amp;(ISNUMBER(SEARCH('Backend Coding'!$D$13,'Budget 23-24'!A48)))&amp;", "&amp;(ISNUMBER(SEARCH('Backend Coding'!$D$14,'Budget 23-24'!A48)))&amp;", "&amp;(ISNUMBER(SEARCH('Backend Coding'!$D$15,'Budget 23-24'!A48)))&amp;", "&amp;(ISNUMBER(SEARCH('Backend Coding'!$D$16,'Budget 23-24'!A48)))&amp;", "&amp;(ISNUMBER(SEARCH('Backend Coding'!$D$17,'Budget 23-24'!A48)))&amp;", "&amp;(ISNUMBER(SEARCH('Backend Coding'!$D$18,'Budget 23-24'!A48)))&amp;", "&amp;(ISNUMBER(SEARCH('Backend Coding'!$D$19,'Budget 23-24'!A48)))&amp;", "&amp;(ISNUMBER(SEARCH('Backend Coding'!$D$20,'Budget 23-24'!A48)))&amp;", "&amp;(ISNUMBER(SEARCH('Backend Coding'!$D$21,'Budget 23-24'!A48)))&amp;", "&amp;(ISNUMBER(SEARCH('Backend Coding'!$D$22,'Budget 23-24'!A48)))&amp;", "&amp;(ISNUMBER(SEARCH('Backend Coding'!$D$23,'Budget 23-24'!A48)))&amp;", "&amp;(ISNUMBER(SEARCH('Backend Coding'!$D$24,'Budget 23-24'!A48)))&amp;", "&amp;(ISNUMBER(SEARCH('Backend Coding'!$D$25,'Budget 23-24'!A48)))&amp;", "&amp;(ISNUMBER(SEARCH('Backend Coding'!$D$26,'Budget 23-24'!A48)))</f>
        <v>FALSE, FALSE, FALSE, FALSE, FALSE, FALSE, FALSE, FALSE, FALSE, FALSE, FALSE, FALSE, FALSE, FALSE, FALSE, FALSE, FALSE, FALSE, FALSE, FALSE, FALSE, FALSE, FALSE, FALSE, FALSE</v>
      </c>
      <c r="S48" s="61" t="str">
        <f>(ISNUMBER(SEARCH('Backend Coding'!$F$2,'Budget 23-24'!A48)))&amp;", "&amp;(ISNUMBER(SEARCH('Backend Coding'!$F$3,'Budget 23-24'!A48)))&amp;", "&amp;(ISNUMBER(SEARCH('Backend Coding'!$F$4,'Budget 23-24'!A48)))&amp;", "&amp;(ISNUMBER(SEARCH('Backend Coding'!$F$5,'Budget 23-24'!A48)))&amp;", "&amp;(ISNUMBER(SEARCH('Backend Coding'!$F$6,'Budget 23-24'!A48)))&amp;", "&amp;(ISNUMBER(SEARCH('Backend Coding'!$F$7,'Budget 23-24'!A48)))&amp;", "&amp;(ISNUMBER(SEARCH('Backend Coding'!$F$8,'Budget 23-24'!A48)))&amp;", "&amp;(ISNUMBER(SEARCH('Backend Coding'!$F$9,'Budget 23-24'!A48)))&amp;", "&amp;(ISNUMBER(SEARCH('Backend Coding'!$F$10,'Budget 23-24'!A48)))&amp;", "&amp;(ISNUMBER(SEARCH('Backend Coding'!$F$11,'Budget 23-24'!A48)))&amp;", "&amp;(ISNUMBER(SEARCH('Backend Coding'!$F$12,'Budget 23-24'!A48)))&amp;", "&amp;(ISNUMBER(SEARCH('Backend Coding'!$F$13,'Budget 23-24'!A48)))&amp;", "&amp;(ISNUMBER(SEARCH('Backend Coding'!$F$14,'Budget 23-24'!A48)))&amp;", "&amp;(ISNUMBER(SEARCH('Backend Coding'!$F$15,'Budget 23-24'!A48)))&amp;", "&amp;(ISNUMBER(SEARCH('Backend Coding'!$F$16,'Budget 23-24'!A48)))&amp;", "&amp;(ISNUMBER(SEARCH('Backend Coding'!$F$17,'Budget 23-24'!A48)))&amp;", "&amp;(ISNUMBER(SEARCH('Backend Coding'!$F$18,'Budget 23-24'!A48)))&amp;", "&amp;(ISNUMBER(SEARCH('Backend Coding'!$F$19,'Budget 23-24'!A48)))&amp;", "&amp;(ISNUMBER(SEARCH('Backend Coding'!$F$20,'Budget 23-24'!A48)))&amp;", "&amp;(ISNUMBER(SEARCH('Backend Coding'!$F$21,'Budget 23-24'!A48)))&amp;", "&amp;(ISNUMBER(SEARCH('Backend Coding'!$F$22,'Budget 23-24'!A48)))&amp;", "&amp;(ISNUMBER(SEARCH('Backend Coding'!$F$23,'Budget 23-24'!A48)))&amp;", "&amp;(ISNUMBER(SEARCH('Backend Coding'!$F$24,'Budget 23-24'!A48)))&amp;", "&amp;(ISNUMBER(SEARCH('Backend Coding'!$F$25,'Budget 23-24'!A48)))&amp;", "&amp;(ISNUMBER(SEARCH('Backend Coding'!$F$26,'Budget 23-24'!A48)))</f>
        <v>FALSE, TRUE, FALSE, FALSE, FALSE, FALSE, FALSE, FALSE, FALSE, FALSE, FALSE, FALSE, FALSE, FALSE, FALSE, FALSE, FALSE, FALSE, FALSE, FALSE, FALSE, FALSE, FALSE, FALSE, FALSE</v>
      </c>
      <c r="T48" s="61" t="str">
        <f>(ISNUMBER(SEARCH('Backend Coding'!$H$2,'Budget 23-24'!A48)))&amp;", "&amp;(ISNUMBER(SEARCH('Backend Coding'!$H$3,'Budget 23-24'!A48)))&amp;", "&amp;(ISNUMBER(SEARCH('Backend Coding'!$H$4,'Budget 23-24'!A48)))&amp;", "&amp;(ISNUMBER(SEARCH('Backend Coding'!$H$5,'Budget 23-24'!A48)))&amp;", "&amp;(ISNUMBER(SEARCH('Backend Coding'!$H$6,'Budget 23-24'!A48)))&amp;", "&amp;(ISNUMBER(SEARCH('Backend Coding'!$H$7,'Budget 23-24'!A48)))&amp;", "&amp;(ISNUMBER(SEARCH('Backend Coding'!$H$8,'Budget 23-24'!A48)))&amp;", "&amp;(ISNUMBER(SEARCH('Backend Coding'!$H$9,'Budget 23-24'!A48)))&amp;", "&amp;(ISNUMBER(SEARCH('Backend Coding'!$H$10,'Budget 23-24'!A48)))&amp;", "&amp;(ISNUMBER(SEARCH('Backend Coding'!$H$11,'Budget 23-24'!A48)))&amp;", "&amp;(ISNUMBER(SEARCH('Backend Coding'!$H$12,'Budget 23-24'!A48)))&amp;", "&amp;(ISNUMBER(SEARCH('Backend Coding'!$H$13,'Budget 23-24'!A48)))&amp;", "&amp;(ISNUMBER(SEARCH('Backend Coding'!$H$14,'Budget 23-24'!A48)))&amp;", "&amp;(ISNUMBER(SEARCH('Backend Coding'!$H$15,'Budget 23-24'!A48)))&amp;", "&amp;(ISNUMBER(SEARCH('Backend Coding'!$H$16,'Budget 23-24'!A48)))&amp;", "&amp;(ISNUMBER(SEARCH('Backend Coding'!$H$17,'Budget 23-24'!A48)))&amp;", "&amp;(ISNUMBER(SEARCH('Backend Coding'!$H$18,'Budget 23-24'!A48)))&amp;", "&amp;(ISNUMBER(SEARCH('Backend Coding'!$H$19,'Budget 23-24'!A48)))&amp;", "&amp;(ISNUMBER(SEARCH('Backend Coding'!$H$20,'Budget 23-24'!A48)))&amp;", "&amp;(ISNUMBER(SEARCH('Backend Coding'!$H$21,'Budget 23-24'!A48)))&amp;", "&amp;(ISNUMBER(SEARCH('Backend Coding'!$H$22,'Budget 23-24'!A48)))&amp;", "&amp;(ISNUMBER(SEARCH('Backend Coding'!$H$23,'Budget 23-24'!A48)))&amp;", "&amp;(ISNUMBER(SEARCH('Backend Coding'!$H$24,'Budget 23-24'!A48)))&amp;", "&amp;(ISNUMBER(SEARCH('Backend Coding'!$H$25,'Budget 23-24'!A48)))&amp;", "&amp;(ISNUMBER(SEARCH('Backend Coding'!$H$26,'Budget 23-24'!A48)))</f>
        <v>FALSE, FALSE, FALSE, FALSE, FALSE, FALSE, FALSE, FALSE, FALSE, FALSE, FALSE, FALSE, FALSE, FALSE, FALSE, FALSE, FALSE, FALSE, FALSE, FALSE, FALSE, FALSE, FALSE, FALSE, FALSE</v>
      </c>
      <c r="U48" s="3" t="str">
        <f>(ISNUMBER(SEARCH('Backend Coding'!$J$2,'Budget 23-24'!A48)))&amp;", "&amp;(ISNUMBER(SEARCH('Backend Coding'!$J$3,'Budget 23-24'!A48)))&amp;", "&amp;(ISNUMBER(SEARCH('Backend Coding'!$J$4,'Budget 23-24'!A48)))&amp;", "&amp;(ISNUMBER(SEARCH('Backend Coding'!$J$5,'Budget 23-24'!A48)))&amp;", "&amp;(ISNUMBER(SEARCH('Backend Coding'!$J$6,'Budget 23-24'!A48)))&amp;", "&amp;(ISNUMBER(SEARCH('Backend Coding'!$J$7,'Budget 23-24'!A48)))&amp;", "&amp;(ISNUMBER(SEARCH('Backend Coding'!$J$8,'Budget 23-24'!A48)))&amp;", "&amp;(ISNUMBER(SEARCH('Backend Coding'!$J$9,'Budget 23-24'!A48)))&amp;", "&amp;(ISNUMBER(SEARCH('Backend Coding'!$J$10,'Budget 23-24'!A48)))&amp;", "&amp;(ISNUMBER(SEARCH('Backend Coding'!$J$11,'Budget 23-24'!A48)))&amp;", "&amp;(ISNUMBER(SEARCH('Backend Coding'!$J$12,'Budget 23-24'!A48)))&amp;", "&amp;(ISNUMBER(SEARCH('Backend Coding'!$J$13,'Budget 23-24'!A48)))&amp;", "&amp;(ISNUMBER(SEARCH('Backend Coding'!$J$14,'Budget 23-24'!A48)))&amp;", "&amp;(ISNUMBER(SEARCH('Backend Coding'!$J$15,'Budget 23-24'!A48)))&amp;", "&amp;(ISNUMBER(SEARCH('Backend Coding'!$J$16,'Budget 23-24'!A48)))&amp;", "&amp;(ISNUMBER(SEARCH('Backend Coding'!$J$17,'Budget 23-24'!A48)))&amp;", "&amp;(ISNUMBER(SEARCH('Backend Coding'!$J$18,'Budget 23-24'!A48)))&amp;", "&amp;(ISNUMBER(SEARCH('Backend Coding'!$J$19,'Budget 23-24'!A48)))&amp;", "&amp;(ISNUMBER(SEARCH('Backend Coding'!$J$20,'Budget 23-24'!A48)))&amp;", "&amp;(ISNUMBER(SEARCH('Backend Coding'!$J$21,'Budget 23-24'!A48)))&amp;", "&amp;(ISNUMBER(SEARCH('Backend Coding'!$J$22,'Budget 23-24'!A48)))&amp;", "&amp;(ISNUMBER(SEARCH('Backend Coding'!$J$23,'Budget 23-24'!A48)))&amp;", "&amp;(ISNUMBER(SEARCH('Backend Coding'!$J$24,'Budget 23-24'!A48)))&amp;", "&amp;(ISNUMBER(SEARCH('Backend Coding'!$J$25,'Budget 23-24'!A48)))&amp;", "&amp;(ISNUMBER(SEARCH('Backend Coding'!$J$26,'Budget 23-24'!A48)))</f>
        <v>FALSE, FALSE, FALSE, FALSE, FALSE, FALSE, FALSE, FALSE, FALSE, FALSE, FALSE, FALSE, FALSE, FALSE, FALSE, FALSE, FALSE, FALSE, FALSE, FALSE, FALSE, FALSE, FALSE, FALSE, FALSE</v>
      </c>
    </row>
    <row r="49" spans="1:21" ht="14.25" customHeight="1">
      <c r="A49" s="70" t="s">
        <v>46</v>
      </c>
      <c r="B49" s="78" t="s">
        <v>183</v>
      </c>
      <c r="C49" s="71"/>
      <c r="D49" s="71"/>
      <c r="E49" s="57"/>
      <c r="F49" s="63"/>
      <c r="G49" s="63"/>
      <c r="H49" s="63" t="s">
        <v>184</v>
      </c>
      <c r="I49" s="63"/>
      <c r="J49" s="79" t="s">
        <v>121</v>
      </c>
      <c r="K49" s="64"/>
      <c r="L49" s="64"/>
      <c r="M49" s="64"/>
      <c r="N49" s="64">
        <v>94910</v>
      </c>
      <c r="O49" s="63"/>
      <c r="P49" s="54">
        <f t="shared" si="0"/>
        <v>94910</v>
      </c>
      <c r="Q49" s="61" t="str">
        <f>(ISNUMBER(SEARCH('Backend Coding'!$B$2,'Budget 23-24'!A49)))&amp;", "&amp;(ISNUMBER(SEARCH('Backend Coding'!$B$3,'Budget 23-24'!A49)))&amp;", "&amp;(ISNUMBER(SEARCH('Backend Coding'!$B$4,'Budget 23-24'!A49)))&amp;", "&amp;(ISNUMBER(SEARCH('Backend Coding'!$B$5,'Budget 23-24'!A49)))&amp;", "&amp;(ISNUMBER(SEARCH('Backend Coding'!$B$6,'Budget 23-24'!A49)))&amp;", "&amp;(ISNUMBER(SEARCH('Backend Coding'!$B$7,'Budget 23-24'!A49)))&amp;", "&amp;(ISNUMBER(SEARCH('Backend Coding'!$B$8,'Budget 23-24'!A49)))&amp;", "&amp;(ISNUMBER(SEARCH('Backend Coding'!$B$9,'Budget 23-24'!A49)))&amp;", "&amp;(ISNUMBER(SEARCH('Backend Coding'!$B$10,'Budget 23-24'!A49)))&amp;", "&amp;(ISNUMBER(SEARCH('Backend Coding'!$B$11,'Budget 23-24'!A49)))&amp;", "&amp;(ISNUMBER(SEARCH('Backend Coding'!$B$12,'Budget 23-24'!A49)))&amp;", "&amp;(ISNUMBER(SEARCH('Backend Coding'!$B$13,'Budget 23-24'!A49)))&amp;", "&amp;(ISNUMBER(SEARCH('Backend Coding'!$B$14,'Budget 23-24'!A49)))&amp;", "&amp;(ISNUMBER(SEARCH('Backend Coding'!$B$15,'Budget 23-24'!A49)))&amp;", "&amp;(ISNUMBER(SEARCH('Backend Coding'!$B$16,'Budget 23-24'!A49)))&amp;", "&amp;(ISNUMBER(SEARCH('Backend Coding'!$B$17,'Budget 23-24'!A49)))&amp;", "&amp;(ISNUMBER(SEARCH('Backend Coding'!$B$18,'Budget 23-24'!A49)))&amp;", "&amp;(ISNUMBER(SEARCH('Backend Coding'!$B$19,'Budget 23-24'!A49)))&amp;", "&amp;(ISNUMBER(SEARCH('Backend Coding'!$B$20,'Budget 23-24'!A49)))&amp;", "&amp;(ISNUMBER(SEARCH('Backend Coding'!$B$21,'Budget 23-24'!A49)))&amp;", "&amp;(ISNUMBER(SEARCH('Backend Coding'!$B$22,'Budget 23-24'!A49)))&amp;", "&amp;(ISNUMBER(SEARCH('Backend Coding'!$B$23,'Budget 23-24'!A49)))&amp;", "&amp;(ISNUMBER(SEARCH('Backend Coding'!$B$24,'Budget 23-24'!A49)))&amp;", "&amp;(ISNUMBER(SEARCH('Backend Coding'!$B$25,'Budget 23-24'!A49)))&amp;", "&amp;(ISNUMBER(SEARCH('Backend Coding'!$B$26,'Budget 23-24'!A49)))</f>
        <v>FALSE, FALSE, FALSE, FALSE, FALSE, FALSE, FALSE, FALSE, FALSE, FALSE, FALSE, FALSE, FALSE, FALSE, FALSE, FALSE, FALSE, FALSE, FALSE, FALSE, FALSE, FALSE, FALSE, FALSE, FALSE</v>
      </c>
      <c r="R49" s="61" t="str">
        <f>(ISNUMBER(SEARCH('Backend Coding'!$D$2,'Budget 23-24'!A49)))&amp;", "&amp;(ISNUMBER(SEARCH('Backend Coding'!$D$3,'Budget 23-24'!A49)))&amp;", "&amp;(ISNUMBER(SEARCH('Backend Coding'!$D$4,'Budget 23-24'!A49)))&amp;", "&amp;(ISNUMBER(SEARCH('Backend Coding'!$D$5,'Budget 23-24'!A49)))&amp;", "&amp;(ISNUMBER(SEARCH('Backend Coding'!$D$6,'Budget 23-24'!A49)))&amp;", "&amp;(ISNUMBER(SEARCH('Backend Coding'!$D$7,'Budget 23-24'!A49)))&amp;", "&amp;(ISNUMBER(SEARCH('Backend Coding'!$D$8,'Budget 23-24'!A49)))&amp;", "&amp;(ISNUMBER(SEARCH('Backend Coding'!$D$9,'Budget 23-24'!A49)))&amp;", "&amp;(ISNUMBER(SEARCH('Backend Coding'!$D$10,'Budget 23-24'!A49)))&amp;", "&amp;(ISNUMBER(SEARCH('Backend Coding'!$D$11,'Budget 23-24'!A49)))&amp;", "&amp;(ISNUMBER(SEARCH('Backend Coding'!$D$12,'Budget 23-24'!A49)))&amp;", "&amp;(ISNUMBER(SEARCH('Backend Coding'!$D$13,'Budget 23-24'!A49)))&amp;", "&amp;(ISNUMBER(SEARCH('Backend Coding'!$D$14,'Budget 23-24'!A49)))&amp;", "&amp;(ISNUMBER(SEARCH('Backend Coding'!$D$15,'Budget 23-24'!A49)))&amp;", "&amp;(ISNUMBER(SEARCH('Backend Coding'!$D$16,'Budget 23-24'!A49)))&amp;", "&amp;(ISNUMBER(SEARCH('Backend Coding'!$D$17,'Budget 23-24'!A49)))&amp;", "&amp;(ISNUMBER(SEARCH('Backend Coding'!$D$18,'Budget 23-24'!A49)))&amp;", "&amp;(ISNUMBER(SEARCH('Backend Coding'!$D$19,'Budget 23-24'!A49)))&amp;", "&amp;(ISNUMBER(SEARCH('Backend Coding'!$D$20,'Budget 23-24'!A49)))&amp;", "&amp;(ISNUMBER(SEARCH('Backend Coding'!$D$21,'Budget 23-24'!A49)))&amp;", "&amp;(ISNUMBER(SEARCH('Backend Coding'!$D$22,'Budget 23-24'!A49)))&amp;", "&amp;(ISNUMBER(SEARCH('Backend Coding'!$D$23,'Budget 23-24'!A49)))&amp;", "&amp;(ISNUMBER(SEARCH('Backend Coding'!$D$24,'Budget 23-24'!A49)))&amp;", "&amp;(ISNUMBER(SEARCH('Backend Coding'!$D$25,'Budget 23-24'!A49)))&amp;", "&amp;(ISNUMBER(SEARCH('Backend Coding'!$D$26,'Budget 23-24'!A49)))</f>
        <v>FALSE, FALSE, FALSE, FALSE, FALSE, FALSE, FALSE, FALSE, FALSE, FALSE, FALSE, FALSE, FALSE, FALSE, FALSE, FALSE, FALSE, FALSE, FALSE, FALSE, FALSE, FALSE, FALSE, FALSE, FALSE</v>
      </c>
      <c r="S49" s="61" t="str">
        <f>(ISNUMBER(SEARCH('Backend Coding'!$F$2,'Budget 23-24'!A49)))&amp;", "&amp;(ISNUMBER(SEARCH('Backend Coding'!$F$3,'Budget 23-24'!A49)))&amp;", "&amp;(ISNUMBER(SEARCH('Backend Coding'!$F$4,'Budget 23-24'!A49)))&amp;", "&amp;(ISNUMBER(SEARCH('Backend Coding'!$F$5,'Budget 23-24'!A49)))&amp;", "&amp;(ISNUMBER(SEARCH('Backend Coding'!$F$6,'Budget 23-24'!A49)))&amp;", "&amp;(ISNUMBER(SEARCH('Backend Coding'!$F$7,'Budget 23-24'!A49)))&amp;", "&amp;(ISNUMBER(SEARCH('Backend Coding'!$F$8,'Budget 23-24'!A49)))&amp;", "&amp;(ISNUMBER(SEARCH('Backend Coding'!$F$9,'Budget 23-24'!A49)))&amp;", "&amp;(ISNUMBER(SEARCH('Backend Coding'!$F$10,'Budget 23-24'!A49)))&amp;", "&amp;(ISNUMBER(SEARCH('Backend Coding'!$F$11,'Budget 23-24'!A49)))&amp;", "&amp;(ISNUMBER(SEARCH('Backend Coding'!$F$12,'Budget 23-24'!A49)))&amp;", "&amp;(ISNUMBER(SEARCH('Backend Coding'!$F$13,'Budget 23-24'!A49)))&amp;", "&amp;(ISNUMBER(SEARCH('Backend Coding'!$F$14,'Budget 23-24'!A49)))&amp;", "&amp;(ISNUMBER(SEARCH('Backend Coding'!$F$15,'Budget 23-24'!A49)))&amp;", "&amp;(ISNUMBER(SEARCH('Backend Coding'!$F$16,'Budget 23-24'!A49)))&amp;", "&amp;(ISNUMBER(SEARCH('Backend Coding'!$F$17,'Budget 23-24'!A49)))&amp;", "&amp;(ISNUMBER(SEARCH('Backend Coding'!$F$18,'Budget 23-24'!A49)))&amp;", "&amp;(ISNUMBER(SEARCH('Backend Coding'!$F$19,'Budget 23-24'!A49)))&amp;", "&amp;(ISNUMBER(SEARCH('Backend Coding'!$F$20,'Budget 23-24'!A49)))&amp;", "&amp;(ISNUMBER(SEARCH('Backend Coding'!$F$21,'Budget 23-24'!A49)))&amp;", "&amp;(ISNUMBER(SEARCH('Backend Coding'!$F$22,'Budget 23-24'!A49)))&amp;", "&amp;(ISNUMBER(SEARCH('Backend Coding'!$F$23,'Budget 23-24'!A49)))&amp;", "&amp;(ISNUMBER(SEARCH('Backend Coding'!$F$24,'Budget 23-24'!A49)))&amp;", "&amp;(ISNUMBER(SEARCH('Backend Coding'!$F$25,'Budget 23-24'!A49)))&amp;", "&amp;(ISNUMBER(SEARCH('Backend Coding'!$F$26,'Budget 23-24'!A49)))</f>
        <v>FALSE, TRUE, FALSE, FALSE, FALSE, FALSE, FALSE, FALSE, FALSE, FALSE, FALSE, FALSE, FALSE, FALSE, FALSE, FALSE, FALSE, FALSE, FALSE, FALSE, FALSE, FALSE, FALSE, FALSE, FALSE</v>
      </c>
      <c r="T49" s="61" t="str">
        <f>(ISNUMBER(SEARCH('Backend Coding'!$H$2,'Budget 23-24'!A49)))&amp;", "&amp;(ISNUMBER(SEARCH('Backend Coding'!$H$3,'Budget 23-24'!A49)))&amp;", "&amp;(ISNUMBER(SEARCH('Backend Coding'!$H$4,'Budget 23-24'!A49)))&amp;", "&amp;(ISNUMBER(SEARCH('Backend Coding'!$H$5,'Budget 23-24'!A49)))&amp;", "&amp;(ISNUMBER(SEARCH('Backend Coding'!$H$6,'Budget 23-24'!A49)))&amp;", "&amp;(ISNUMBER(SEARCH('Backend Coding'!$H$7,'Budget 23-24'!A49)))&amp;", "&amp;(ISNUMBER(SEARCH('Backend Coding'!$H$8,'Budget 23-24'!A49)))&amp;", "&amp;(ISNUMBER(SEARCH('Backend Coding'!$H$9,'Budget 23-24'!A49)))&amp;", "&amp;(ISNUMBER(SEARCH('Backend Coding'!$H$10,'Budget 23-24'!A49)))&amp;", "&amp;(ISNUMBER(SEARCH('Backend Coding'!$H$11,'Budget 23-24'!A49)))&amp;", "&amp;(ISNUMBER(SEARCH('Backend Coding'!$H$12,'Budget 23-24'!A49)))&amp;", "&amp;(ISNUMBER(SEARCH('Backend Coding'!$H$13,'Budget 23-24'!A49)))&amp;", "&amp;(ISNUMBER(SEARCH('Backend Coding'!$H$14,'Budget 23-24'!A49)))&amp;", "&amp;(ISNUMBER(SEARCH('Backend Coding'!$H$15,'Budget 23-24'!A49)))&amp;", "&amp;(ISNUMBER(SEARCH('Backend Coding'!$H$16,'Budget 23-24'!A49)))&amp;", "&amp;(ISNUMBER(SEARCH('Backend Coding'!$H$17,'Budget 23-24'!A49)))&amp;", "&amp;(ISNUMBER(SEARCH('Backend Coding'!$H$18,'Budget 23-24'!A49)))&amp;", "&amp;(ISNUMBER(SEARCH('Backend Coding'!$H$19,'Budget 23-24'!A49)))&amp;", "&amp;(ISNUMBER(SEARCH('Backend Coding'!$H$20,'Budget 23-24'!A49)))&amp;", "&amp;(ISNUMBER(SEARCH('Backend Coding'!$H$21,'Budget 23-24'!A49)))&amp;", "&amp;(ISNUMBER(SEARCH('Backend Coding'!$H$22,'Budget 23-24'!A49)))&amp;", "&amp;(ISNUMBER(SEARCH('Backend Coding'!$H$23,'Budget 23-24'!A49)))&amp;", "&amp;(ISNUMBER(SEARCH('Backend Coding'!$H$24,'Budget 23-24'!A49)))&amp;", "&amp;(ISNUMBER(SEARCH('Backend Coding'!$H$25,'Budget 23-24'!A49)))&amp;", "&amp;(ISNUMBER(SEARCH('Backend Coding'!$H$26,'Budget 23-24'!A49)))</f>
        <v>FALSE, FALSE, FALSE, FALSE, FALSE, FALSE, FALSE, FALSE, FALSE, FALSE, FALSE, FALSE, FALSE, FALSE, FALSE, FALSE, FALSE, FALSE, FALSE, FALSE, FALSE, FALSE, FALSE, FALSE, FALSE</v>
      </c>
      <c r="U49" s="3" t="str">
        <f>(ISNUMBER(SEARCH('Backend Coding'!$J$2,'Budget 23-24'!A49)))&amp;", "&amp;(ISNUMBER(SEARCH('Backend Coding'!$J$3,'Budget 23-24'!A49)))&amp;", "&amp;(ISNUMBER(SEARCH('Backend Coding'!$J$4,'Budget 23-24'!A49)))&amp;", "&amp;(ISNUMBER(SEARCH('Backend Coding'!$J$5,'Budget 23-24'!A49)))&amp;", "&amp;(ISNUMBER(SEARCH('Backend Coding'!$J$6,'Budget 23-24'!A49)))&amp;", "&amp;(ISNUMBER(SEARCH('Backend Coding'!$J$7,'Budget 23-24'!A49)))&amp;", "&amp;(ISNUMBER(SEARCH('Backend Coding'!$J$8,'Budget 23-24'!A49)))&amp;", "&amp;(ISNUMBER(SEARCH('Backend Coding'!$J$9,'Budget 23-24'!A49)))&amp;", "&amp;(ISNUMBER(SEARCH('Backend Coding'!$J$10,'Budget 23-24'!A49)))&amp;", "&amp;(ISNUMBER(SEARCH('Backend Coding'!$J$11,'Budget 23-24'!A49)))&amp;", "&amp;(ISNUMBER(SEARCH('Backend Coding'!$J$12,'Budget 23-24'!A49)))&amp;", "&amp;(ISNUMBER(SEARCH('Backend Coding'!$J$13,'Budget 23-24'!A49)))&amp;", "&amp;(ISNUMBER(SEARCH('Backend Coding'!$J$14,'Budget 23-24'!A49)))&amp;", "&amp;(ISNUMBER(SEARCH('Backend Coding'!$J$15,'Budget 23-24'!A49)))&amp;", "&amp;(ISNUMBER(SEARCH('Backend Coding'!$J$16,'Budget 23-24'!A49)))&amp;", "&amp;(ISNUMBER(SEARCH('Backend Coding'!$J$17,'Budget 23-24'!A49)))&amp;", "&amp;(ISNUMBER(SEARCH('Backend Coding'!$J$18,'Budget 23-24'!A49)))&amp;", "&amp;(ISNUMBER(SEARCH('Backend Coding'!$J$19,'Budget 23-24'!A49)))&amp;", "&amp;(ISNUMBER(SEARCH('Backend Coding'!$J$20,'Budget 23-24'!A49)))&amp;", "&amp;(ISNUMBER(SEARCH('Backend Coding'!$J$21,'Budget 23-24'!A49)))&amp;", "&amp;(ISNUMBER(SEARCH('Backend Coding'!$J$22,'Budget 23-24'!A49)))&amp;", "&amp;(ISNUMBER(SEARCH('Backend Coding'!$J$23,'Budget 23-24'!A49)))&amp;", "&amp;(ISNUMBER(SEARCH('Backend Coding'!$J$24,'Budget 23-24'!A49)))&amp;", "&amp;(ISNUMBER(SEARCH('Backend Coding'!$J$25,'Budget 23-24'!A49)))&amp;", "&amp;(ISNUMBER(SEARCH('Backend Coding'!$J$26,'Budget 23-24'!A49)))</f>
        <v>FALSE, FALSE, FALSE, FALSE, FALSE, FALSE, FALSE, FALSE, FALSE, FALSE, FALSE, FALSE, FALSE, FALSE, FALSE, FALSE, FALSE, FALSE, FALSE, FALSE, FALSE, FALSE, FALSE, FALSE, FALSE</v>
      </c>
    </row>
    <row r="50" spans="1:21" ht="21.75" customHeight="1">
      <c r="A50" s="57" t="s">
        <v>44</v>
      </c>
      <c r="B50" s="78" t="s">
        <v>185</v>
      </c>
      <c r="C50" s="57"/>
      <c r="D50" s="57"/>
      <c r="E50" s="57"/>
      <c r="F50" s="57"/>
      <c r="G50" s="57"/>
      <c r="H50" s="57" t="s">
        <v>184</v>
      </c>
      <c r="I50" s="57"/>
      <c r="J50" s="45" t="s">
        <v>121</v>
      </c>
      <c r="K50" s="58"/>
      <c r="L50" s="64"/>
      <c r="M50" s="64"/>
      <c r="N50" s="58">
        <v>6728.53</v>
      </c>
      <c r="O50" s="63"/>
      <c r="P50" s="54">
        <f t="shared" si="0"/>
        <v>6728.53</v>
      </c>
      <c r="Q50" s="61"/>
      <c r="R50" s="61"/>
      <c r="S50" s="61"/>
      <c r="T50" s="61"/>
    </row>
    <row r="51" spans="1:21" ht="14.25" customHeight="1">
      <c r="A51" s="70" t="s">
        <v>48</v>
      </c>
      <c r="B51" s="80"/>
      <c r="C51" s="22"/>
      <c r="D51" s="22"/>
      <c r="E51" s="57"/>
      <c r="F51" s="81"/>
      <c r="G51" s="81"/>
      <c r="H51" s="81"/>
      <c r="I51" s="81"/>
      <c r="J51" s="82"/>
      <c r="K51" s="59"/>
      <c r="L51" s="59"/>
      <c r="M51" s="59"/>
      <c r="N51" s="59"/>
      <c r="O51" s="59"/>
      <c r="P51" s="54">
        <f t="shared" si="0"/>
        <v>0</v>
      </c>
      <c r="Q51" s="61" t="str">
        <f>(ISNUMBER(SEARCH('Backend Coding'!$B$2,'Budget 23-24'!A51)))&amp;", "&amp;(ISNUMBER(SEARCH('Backend Coding'!$B$3,'Budget 23-24'!A51)))&amp;", "&amp;(ISNUMBER(SEARCH('Backend Coding'!$B$4,'Budget 23-24'!A51)))&amp;", "&amp;(ISNUMBER(SEARCH('Backend Coding'!$B$5,'Budget 23-24'!A51)))&amp;", "&amp;(ISNUMBER(SEARCH('Backend Coding'!$B$6,'Budget 23-24'!A51)))&amp;", "&amp;(ISNUMBER(SEARCH('Backend Coding'!$B$7,'Budget 23-24'!A51)))&amp;", "&amp;(ISNUMBER(SEARCH('Backend Coding'!$B$8,'Budget 23-24'!A51)))&amp;", "&amp;(ISNUMBER(SEARCH('Backend Coding'!$B$9,'Budget 23-24'!A51)))&amp;", "&amp;(ISNUMBER(SEARCH('Backend Coding'!$B$10,'Budget 23-24'!A51)))&amp;", "&amp;(ISNUMBER(SEARCH('Backend Coding'!$B$11,'Budget 23-24'!A51)))&amp;", "&amp;(ISNUMBER(SEARCH('Backend Coding'!$B$12,'Budget 23-24'!A51)))&amp;", "&amp;(ISNUMBER(SEARCH('Backend Coding'!$B$13,'Budget 23-24'!A51)))&amp;", "&amp;(ISNUMBER(SEARCH('Backend Coding'!$B$14,'Budget 23-24'!A51)))&amp;", "&amp;(ISNUMBER(SEARCH('Backend Coding'!$B$15,'Budget 23-24'!A51)))&amp;", "&amp;(ISNUMBER(SEARCH('Backend Coding'!$B$16,'Budget 23-24'!A51)))&amp;", "&amp;(ISNUMBER(SEARCH('Backend Coding'!$B$17,'Budget 23-24'!A51)))&amp;", "&amp;(ISNUMBER(SEARCH('Backend Coding'!$B$18,'Budget 23-24'!A51)))&amp;", "&amp;(ISNUMBER(SEARCH('Backend Coding'!$B$19,'Budget 23-24'!A51)))&amp;", "&amp;(ISNUMBER(SEARCH('Backend Coding'!$B$20,'Budget 23-24'!A51)))&amp;", "&amp;(ISNUMBER(SEARCH('Backend Coding'!$B$21,'Budget 23-24'!A51)))&amp;", "&amp;(ISNUMBER(SEARCH('Backend Coding'!$B$22,'Budget 23-24'!A51)))&amp;", "&amp;(ISNUMBER(SEARCH('Backend Coding'!$B$23,'Budget 23-24'!A51)))&amp;", "&amp;(ISNUMBER(SEARCH('Backend Coding'!$B$24,'Budget 23-24'!A51)))&amp;", "&amp;(ISNUMBER(SEARCH('Backend Coding'!$B$25,'Budget 23-24'!A51)))&amp;", "&amp;(ISNUMBER(SEARCH('Backend Coding'!$B$26,'Budget 23-24'!A51)))</f>
        <v>FALSE, FALSE, FALSE, FALSE, FALSE, FALSE, TRUE, FALSE, FALSE, FALSE, FALSE, FALSE, FALSE, FALSE, FALSE, FALSE, FALSE, FALSE, FALSE, FALSE, FALSE, FALSE, FALSE, FALSE, FALSE</v>
      </c>
      <c r="R51" s="61" t="str">
        <f>(ISNUMBER(SEARCH('Backend Coding'!$D$2,'Budget 23-24'!A51)))&amp;", "&amp;(ISNUMBER(SEARCH('Backend Coding'!$D$3,'Budget 23-24'!A51)))&amp;", "&amp;(ISNUMBER(SEARCH('Backend Coding'!$D$4,'Budget 23-24'!A51)))&amp;", "&amp;(ISNUMBER(SEARCH('Backend Coding'!$D$5,'Budget 23-24'!A51)))&amp;", "&amp;(ISNUMBER(SEARCH('Backend Coding'!$D$6,'Budget 23-24'!A51)))&amp;", "&amp;(ISNUMBER(SEARCH('Backend Coding'!$D$7,'Budget 23-24'!A51)))&amp;", "&amp;(ISNUMBER(SEARCH('Backend Coding'!$D$8,'Budget 23-24'!A51)))&amp;", "&amp;(ISNUMBER(SEARCH('Backend Coding'!$D$9,'Budget 23-24'!A51)))&amp;", "&amp;(ISNUMBER(SEARCH('Backend Coding'!$D$10,'Budget 23-24'!A51)))&amp;", "&amp;(ISNUMBER(SEARCH('Backend Coding'!$D$11,'Budget 23-24'!A51)))&amp;", "&amp;(ISNUMBER(SEARCH('Backend Coding'!$D$12,'Budget 23-24'!A51)))&amp;", "&amp;(ISNUMBER(SEARCH('Backend Coding'!$D$13,'Budget 23-24'!A51)))&amp;", "&amp;(ISNUMBER(SEARCH('Backend Coding'!$D$14,'Budget 23-24'!A51)))&amp;", "&amp;(ISNUMBER(SEARCH('Backend Coding'!$D$15,'Budget 23-24'!A51)))&amp;", "&amp;(ISNUMBER(SEARCH('Backend Coding'!$D$16,'Budget 23-24'!A51)))&amp;", "&amp;(ISNUMBER(SEARCH('Backend Coding'!$D$17,'Budget 23-24'!A51)))&amp;", "&amp;(ISNUMBER(SEARCH('Backend Coding'!$D$18,'Budget 23-24'!A51)))&amp;", "&amp;(ISNUMBER(SEARCH('Backend Coding'!$D$19,'Budget 23-24'!A51)))&amp;", "&amp;(ISNUMBER(SEARCH('Backend Coding'!$D$20,'Budget 23-24'!A51)))&amp;", "&amp;(ISNUMBER(SEARCH('Backend Coding'!$D$21,'Budget 23-24'!A51)))&amp;", "&amp;(ISNUMBER(SEARCH('Backend Coding'!$D$22,'Budget 23-24'!A51)))&amp;", "&amp;(ISNUMBER(SEARCH('Backend Coding'!$D$23,'Budget 23-24'!A51)))&amp;", "&amp;(ISNUMBER(SEARCH('Backend Coding'!$D$24,'Budget 23-24'!A51)))&amp;", "&amp;(ISNUMBER(SEARCH('Backend Coding'!$D$25,'Budget 23-24'!A51)))&amp;", "&amp;(ISNUMBER(SEARCH('Backend Coding'!$D$26,'Budget 23-24'!A51)))</f>
        <v>FALSE, FALSE, FALSE, FALSE, FALSE, FALSE, FALSE, FALSE, FALSE, FALSE, FALSE, FALSE, FALSE, FALSE, FALSE, FALSE, FALSE, FALSE, FALSE, FALSE, FALSE, FALSE, FALSE, FALSE, FALSE</v>
      </c>
      <c r="S51" s="61" t="str">
        <f>(ISNUMBER(SEARCH('Backend Coding'!$F$2,'Budget 23-24'!A51)))&amp;", "&amp;(ISNUMBER(SEARCH('Backend Coding'!$F$3,'Budget 23-24'!A51)))&amp;", "&amp;(ISNUMBER(SEARCH('Backend Coding'!$F$4,'Budget 23-24'!A51)))&amp;", "&amp;(ISNUMBER(SEARCH('Backend Coding'!$F$5,'Budget 23-24'!A51)))&amp;", "&amp;(ISNUMBER(SEARCH('Backend Coding'!$F$6,'Budget 23-24'!A51)))&amp;", "&amp;(ISNUMBER(SEARCH('Backend Coding'!$F$7,'Budget 23-24'!A51)))&amp;", "&amp;(ISNUMBER(SEARCH('Backend Coding'!$F$8,'Budget 23-24'!A51)))&amp;", "&amp;(ISNUMBER(SEARCH('Backend Coding'!$F$9,'Budget 23-24'!A51)))&amp;", "&amp;(ISNUMBER(SEARCH('Backend Coding'!$F$10,'Budget 23-24'!A51)))&amp;", "&amp;(ISNUMBER(SEARCH('Backend Coding'!$F$11,'Budget 23-24'!A51)))&amp;", "&amp;(ISNUMBER(SEARCH('Backend Coding'!$F$12,'Budget 23-24'!A51)))&amp;", "&amp;(ISNUMBER(SEARCH('Backend Coding'!$F$13,'Budget 23-24'!A51)))&amp;", "&amp;(ISNUMBER(SEARCH('Backend Coding'!$F$14,'Budget 23-24'!A51)))&amp;", "&amp;(ISNUMBER(SEARCH('Backend Coding'!$F$15,'Budget 23-24'!A51)))&amp;", "&amp;(ISNUMBER(SEARCH('Backend Coding'!$F$16,'Budget 23-24'!A51)))&amp;", "&amp;(ISNUMBER(SEARCH('Backend Coding'!$F$17,'Budget 23-24'!A51)))&amp;", "&amp;(ISNUMBER(SEARCH('Backend Coding'!$F$18,'Budget 23-24'!A51)))&amp;", "&amp;(ISNUMBER(SEARCH('Backend Coding'!$F$19,'Budget 23-24'!A51)))&amp;", "&amp;(ISNUMBER(SEARCH('Backend Coding'!$F$20,'Budget 23-24'!A51)))&amp;", "&amp;(ISNUMBER(SEARCH('Backend Coding'!$F$21,'Budget 23-24'!A51)))&amp;", "&amp;(ISNUMBER(SEARCH('Backend Coding'!$F$22,'Budget 23-24'!A51)))&amp;", "&amp;(ISNUMBER(SEARCH('Backend Coding'!$F$23,'Budget 23-24'!A51)))&amp;", "&amp;(ISNUMBER(SEARCH('Backend Coding'!$F$24,'Budget 23-24'!A51)))&amp;", "&amp;(ISNUMBER(SEARCH('Backend Coding'!$F$25,'Budget 23-24'!A51)))&amp;", "&amp;(ISNUMBER(SEARCH('Backend Coding'!$F$26,'Budget 23-24'!A51)))</f>
        <v>FALSE, FALSE, TRUE, FALSE, FALSE, FALSE, FALSE, FALSE, FALSE, FALSE, FALSE, FALSE, FALSE, FALSE, FALSE, FALSE, FALSE, FALSE, FALSE, FALSE, FALSE, FALSE, FALSE, FALSE, FALSE</v>
      </c>
      <c r="T51" s="61" t="str">
        <f>(ISNUMBER(SEARCH('Backend Coding'!$H$2,'Budget 23-24'!A51)))&amp;", "&amp;(ISNUMBER(SEARCH('Backend Coding'!$H$3,'Budget 23-24'!A51)))&amp;", "&amp;(ISNUMBER(SEARCH('Backend Coding'!$H$4,'Budget 23-24'!A51)))&amp;", "&amp;(ISNUMBER(SEARCH('Backend Coding'!$H$5,'Budget 23-24'!A51)))&amp;", "&amp;(ISNUMBER(SEARCH('Backend Coding'!$H$6,'Budget 23-24'!A51)))&amp;", "&amp;(ISNUMBER(SEARCH('Backend Coding'!$H$7,'Budget 23-24'!A51)))&amp;", "&amp;(ISNUMBER(SEARCH('Backend Coding'!$H$8,'Budget 23-24'!A51)))&amp;", "&amp;(ISNUMBER(SEARCH('Backend Coding'!$H$9,'Budget 23-24'!A51)))&amp;", "&amp;(ISNUMBER(SEARCH('Backend Coding'!$H$10,'Budget 23-24'!A51)))&amp;", "&amp;(ISNUMBER(SEARCH('Backend Coding'!$H$11,'Budget 23-24'!A51)))&amp;", "&amp;(ISNUMBER(SEARCH('Backend Coding'!$H$12,'Budget 23-24'!A51)))&amp;", "&amp;(ISNUMBER(SEARCH('Backend Coding'!$H$13,'Budget 23-24'!A51)))&amp;", "&amp;(ISNUMBER(SEARCH('Backend Coding'!$H$14,'Budget 23-24'!A51)))&amp;", "&amp;(ISNUMBER(SEARCH('Backend Coding'!$H$15,'Budget 23-24'!A51)))&amp;", "&amp;(ISNUMBER(SEARCH('Backend Coding'!$H$16,'Budget 23-24'!A51)))&amp;", "&amp;(ISNUMBER(SEARCH('Backend Coding'!$H$17,'Budget 23-24'!A51)))&amp;", "&amp;(ISNUMBER(SEARCH('Backend Coding'!$H$18,'Budget 23-24'!A51)))&amp;", "&amp;(ISNUMBER(SEARCH('Backend Coding'!$H$19,'Budget 23-24'!A51)))&amp;", "&amp;(ISNUMBER(SEARCH('Backend Coding'!$H$20,'Budget 23-24'!A51)))&amp;", "&amp;(ISNUMBER(SEARCH('Backend Coding'!$H$21,'Budget 23-24'!A51)))&amp;", "&amp;(ISNUMBER(SEARCH('Backend Coding'!$H$22,'Budget 23-24'!A51)))&amp;", "&amp;(ISNUMBER(SEARCH('Backend Coding'!$H$23,'Budget 23-24'!A51)))&amp;", "&amp;(ISNUMBER(SEARCH('Backend Coding'!$H$24,'Budget 23-24'!A51)))&amp;", "&amp;(ISNUMBER(SEARCH('Backend Coding'!$H$25,'Budget 23-24'!A51)))&amp;", "&amp;(ISNUMBER(SEARCH('Backend Coding'!$H$26,'Budget 23-24'!A51)))</f>
        <v>FALSE, FALSE, FALSE, FALSE, FALSE, FALSE, FALSE, FALSE, FALSE, FALSE, FALSE, FALSE, FALSE, FALSE, FALSE, FALSE, FALSE, FALSE, FALSE, FALSE, FALSE, FALSE, FALSE, FALSE, FALSE</v>
      </c>
      <c r="U51" s="3" t="str">
        <f>(ISNUMBER(SEARCH('Backend Coding'!$J$2,'Budget 23-24'!A51)))&amp;", "&amp;(ISNUMBER(SEARCH('Backend Coding'!$J$3,'Budget 23-24'!A51)))&amp;", "&amp;(ISNUMBER(SEARCH('Backend Coding'!$J$4,'Budget 23-24'!A51)))&amp;", "&amp;(ISNUMBER(SEARCH('Backend Coding'!$J$5,'Budget 23-24'!A51)))&amp;", "&amp;(ISNUMBER(SEARCH('Backend Coding'!$J$6,'Budget 23-24'!A51)))&amp;", "&amp;(ISNUMBER(SEARCH('Backend Coding'!$J$7,'Budget 23-24'!A51)))&amp;", "&amp;(ISNUMBER(SEARCH('Backend Coding'!$J$8,'Budget 23-24'!A51)))&amp;", "&amp;(ISNUMBER(SEARCH('Backend Coding'!$J$9,'Budget 23-24'!A51)))&amp;", "&amp;(ISNUMBER(SEARCH('Backend Coding'!$J$10,'Budget 23-24'!A51)))&amp;", "&amp;(ISNUMBER(SEARCH('Backend Coding'!$J$11,'Budget 23-24'!A51)))&amp;", "&amp;(ISNUMBER(SEARCH('Backend Coding'!$J$12,'Budget 23-24'!A51)))&amp;", "&amp;(ISNUMBER(SEARCH('Backend Coding'!$J$13,'Budget 23-24'!A51)))&amp;", "&amp;(ISNUMBER(SEARCH('Backend Coding'!$J$14,'Budget 23-24'!A51)))&amp;", "&amp;(ISNUMBER(SEARCH('Backend Coding'!$J$15,'Budget 23-24'!A51)))&amp;", "&amp;(ISNUMBER(SEARCH('Backend Coding'!$J$16,'Budget 23-24'!A51)))&amp;", "&amp;(ISNUMBER(SEARCH('Backend Coding'!$J$17,'Budget 23-24'!A51)))&amp;", "&amp;(ISNUMBER(SEARCH('Backend Coding'!$J$18,'Budget 23-24'!A51)))&amp;", "&amp;(ISNUMBER(SEARCH('Backend Coding'!$J$19,'Budget 23-24'!A51)))&amp;", "&amp;(ISNUMBER(SEARCH('Backend Coding'!$J$20,'Budget 23-24'!A51)))&amp;", "&amp;(ISNUMBER(SEARCH('Backend Coding'!$J$21,'Budget 23-24'!A51)))&amp;", "&amp;(ISNUMBER(SEARCH('Backend Coding'!$J$22,'Budget 23-24'!A51)))&amp;", "&amp;(ISNUMBER(SEARCH('Backend Coding'!$J$23,'Budget 23-24'!A51)))&amp;", "&amp;(ISNUMBER(SEARCH('Backend Coding'!$J$24,'Budget 23-24'!A51)))&amp;", "&amp;(ISNUMBER(SEARCH('Backend Coding'!$J$25,'Budget 23-24'!A51)))&amp;", "&amp;(ISNUMBER(SEARCH('Backend Coding'!$J$26,'Budget 23-24'!A51)))</f>
        <v>FALSE, FALSE, FALSE, FALSE, FALSE, FALSE, FALSE, FALSE, FALSE, FALSE, FALSE, FALSE, FALSE, FALSE, FALSE, FALSE, FALSE, FALSE, FALSE, FALSE, FALSE, FALSE, FALSE, FALSE, FALSE</v>
      </c>
    </row>
    <row r="52" spans="1:21" ht="14.25" customHeight="1">
      <c r="A52" s="70"/>
      <c r="B52" s="80"/>
      <c r="C52" s="22"/>
      <c r="D52" s="22"/>
      <c r="E52" s="57"/>
      <c r="F52" s="81"/>
      <c r="G52" s="81"/>
      <c r="H52" s="81"/>
      <c r="I52" s="81"/>
      <c r="J52" s="81"/>
      <c r="K52" s="59"/>
      <c r="L52" s="59"/>
      <c r="M52" s="59"/>
      <c r="N52" s="59"/>
      <c r="O52" s="59"/>
      <c r="P52" s="54">
        <f t="shared" si="0"/>
        <v>0</v>
      </c>
      <c r="Q52" s="61" t="str">
        <f>(ISNUMBER(SEARCH('Backend Coding'!$B$2,'Budget 23-24'!A52)))&amp;", "&amp;(ISNUMBER(SEARCH('Backend Coding'!$B$3,'Budget 23-24'!A52)))&amp;", "&amp;(ISNUMBER(SEARCH('Backend Coding'!$B$4,'Budget 23-24'!A52)))&amp;", "&amp;(ISNUMBER(SEARCH('Backend Coding'!$B$5,'Budget 23-24'!A52)))&amp;", "&amp;(ISNUMBER(SEARCH('Backend Coding'!$B$6,'Budget 23-24'!A52)))&amp;", "&amp;(ISNUMBER(SEARCH('Backend Coding'!$B$7,'Budget 23-24'!A52)))&amp;", "&amp;(ISNUMBER(SEARCH('Backend Coding'!$B$8,'Budget 23-24'!A52)))&amp;", "&amp;(ISNUMBER(SEARCH('Backend Coding'!$B$9,'Budget 23-24'!A52)))&amp;", "&amp;(ISNUMBER(SEARCH('Backend Coding'!$B$10,'Budget 23-24'!A52)))&amp;", "&amp;(ISNUMBER(SEARCH('Backend Coding'!$B$11,'Budget 23-24'!A52)))&amp;", "&amp;(ISNUMBER(SEARCH('Backend Coding'!$B$12,'Budget 23-24'!A52)))&amp;", "&amp;(ISNUMBER(SEARCH('Backend Coding'!$B$13,'Budget 23-24'!A52)))&amp;", "&amp;(ISNUMBER(SEARCH('Backend Coding'!$B$14,'Budget 23-24'!A52)))&amp;", "&amp;(ISNUMBER(SEARCH('Backend Coding'!$B$15,'Budget 23-24'!A52)))&amp;", "&amp;(ISNUMBER(SEARCH('Backend Coding'!$B$16,'Budget 23-24'!A52)))&amp;", "&amp;(ISNUMBER(SEARCH('Backend Coding'!$B$17,'Budget 23-24'!A52)))&amp;", "&amp;(ISNUMBER(SEARCH('Backend Coding'!$B$18,'Budget 23-24'!A52)))&amp;", "&amp;(ISNUMBER(SEARCH('Backend Coding'!$B$19,'Budget 23-24'!A52)))&amp;", "&amp;(ISNUMBER(SEARCH('Backend Coding'!$B$20,'Budget 23-24'!A52)))&amp;", "&amp;(ISNUMBER(SEARCH('Backend Coding'!$B$21,'Budget 23-24'!A52)))&amp;", "&amp;(ISNUMBER(SEARCH('Backend Coding'!$B$22,'Budget 23-24'!A52)))&amp;", "&amp;(ISNUMBER(SEARCH('Backend Coding'!$B$23,'Budget 23-24'!A52)))&amp;", "&amp;(ISNUMBER(SEARCH('Backend Coding'!$B$24,'Budget 23-24'!A52)))&amp;", "&amp;(ISNUMBER(SEARCH('Backend Coding'!$B$25,'Budget 23-24'!A52)))&amp;", "&amp;(ISNUMBER(SEARCH('Backend Coding'!$B$26,'Budget 23-24'!A52)))</f>
        <v>FALSE, FALSE, FALSE, FALSE, FALSE, FALSE, FALSE, FALSE, FALSE, FALSE, FALSE, FALSE, FALSE, FALSE, FALSE, FALSE, FALSE, FALSE, FALSE, FALSE, FALSE, FALSE, FALSE, FALSE, FALSE</v>
      </c>
      <c r="R52" s="61" t="str">
        <f>(ISNUMBER(SEARCH('Backend Coding'!$D$2,'Budget 23-24'!A52)))&amp;", "&amp;(ISNUMBER(SEARCH('Backend Coding'!$D$3,'Budget 23-24'!A52)))&amp;", "&amp;(ISNUMBER(SEARCH('Backend Coding'!$D$4,'Budget 23-24'!A52)))&amp;", "&amp;(ISNUMBER(SEARCH('Backend Coding'!$D$5,'Budget 23-24'!A52)))&amp;", "&amp;(ISNUMBER(SEARCH('Backend Coding'!$D$6,'Budget 23-24'!A52)))&amp;", "&amp;(ISNUMBER(SEARCH('Backend Coding'!$D$7,'Budget 23-24'!A52)))&amp;", "&amp;(ISNUMBER(SEARCH('Backend Coding'!$D$8,'Budget 23-24'!A52)))&amp;", "&amp;(ISNUMBER(SEARCH('Backend Coding'!$D$9,'Budget 23-24'!A52)))&amp;", "&amp;(ISNUMBER(SEARCH('Backend Coding'!$D$10,'Budget 23-24'!A52)))&amp;", "&amp;(ISNUMBER(SEARCH('Backend Coding'!$D$11,'Budget 23-24'!A52)))&amp;", "&amp;(ISNUMBER(SEARCH('Backend Coding'!$D$12,'Budget 23-24'!A52)))&amp;", "&amp;(ISNUMBER(SEARCH('Backend Coding'!$D$13,'Budget 23-24'!A52)))&amp;", "&amp;(ISNUMBER(SEARCH('Backend Coding'!$D$14,'Budget 23-24'!A52)))&amp;", "&amp;(ISNUMBER(SEARCH('Backend Coding'!$D$15,'Budget 23-24'!A52)))&amp;", "&amp;(ISNUMBER(SEARCH('Backend Coding'!$D$16,'Budget 23-24'!A52)))&amp;", "&amp;(ISNUMBER(SEARCH('Backend Coding'!$D$17,'Budget 23-24'!A52)))&amp;", "&amp;(ISNUMBER(SEARCH('Backend Coding'!$D$18,'Budget 23-24'!A52)))&amp;", "&amp;(ISNUMBER(SEARCH('Backend Coding'!$D$19,'Budget 23-24'!A52)))&amp;", "&amp;(ISNUMBER(SEARCH('Backend Coding'!$D$20,'Budget 23-24'!A52)))&amp;", "&amp;(ISNUMBER(SEARCH('Backend Coding'!$D$21,'Budget 23-24'!A52)))&amp;", "&amp;(ISNUMBER(SEARCH('Backend Coding'!$D$22,'Budget 23-24'!A52)))&amp;", "&amp;(ISNUMBER(SEARCH('Backend Coding'!$D$23,'Budget 23-24'!A52)))&amp;", "&amp;(ISNUMBER(SEARCH('Backend Coding'!$D$24,'Budget 23-24'!A52)))&amp;", "&amp;(ISNUMBER(SEARCH('Backend Coding'!$D$25,'Budget 23-24'!A52)))&amp;", "&amp;(ISNUMBER(SEARCH('Backend Coding'!$D$26,'Budget 23-24'!A52)))</f>
        <v>FALSE, FALSE, FALSE, FALSE, FALSE, FALSE, FALSE, FALSE, FALSE, FALSE, FALSE, FALSE, FALSE, FALSE, FALSE, FALSE, FALSE, FALSE, FALSE, FALSE, FALSE, FALSE, FALSE, FALSE, FALSE</v>
      </c>
      <c r="S52" s="61" t="str">
        <f>(ISNUMBER(SEARCH('Backend Coding'!$F$2,'Budget 23-24'!A52)))&amp;", "&amp;(ISNUMBER(SEARCH('Backend Coding'!$F$3,'Budget 23-24'!A52)))&amp;", "&amp;(ISNUMBER(SEARCH('Backend Coding'!$F$4,'Budget 23-24'!A52)))&amp;", "&amp;(ISNUMBER(SEARCH('Backend Coding'!$F$5,'Budget 23-24'!A52)))&amp;", "&amp;(ISNUMBER(SEARCH('Backend Coding'!$F$6,'Budget 23-24'!A52)))&amp;", "&amp;(ISNUMBER(SEARCH('Backend Coding'!$F$7,'Budget 23-24'!A52)))&amp;", "&amp;(ISNUMBER(SEARCH('Backend Coding'!$F$8,'Budget 23-24'!A52)))&amp;", "&amp;(ISNUMBER(SEARCH('Backend Coding'!$F$9,'Budget 23-24'!A52)))&amp;", "&amp;(ISNUMBER(SEARCH('Backend Coding'!$F$10,'Budget 23-24'!A52)))&amp;", "&amp;(ISNUMBER(SEARCH('Backend Coding'!$F$11,'Budget 23-24'!A52)))&amp;", "&amp;(ISNUMBER(SEARCH('Backend Coding'!$F$12,'Budget 23-24'!A52)))&amp;", "&amp;(ISNUMBER(SEARCH('Backend Coding'!$F$13,'Budget 23-24'!A52)))&amp;", "&amp;(ISNUMBER(SEARCH('Backend Coding'!$F$14,'Budget 23-24'!A52)))&amp;", "&amp;(ISNUMBER(SEARCH('Backend Coding'!$F$15,'Budget 23-24'!A52)))&amp;", "&amp;(ISNUMBER(SEARCH('Backend Coding'!$F$16,'Budget 23-24'!A52)))&amp;", "&amp;(ISNUMBER(SEARCH('Backend Coding'!$F$17,'Budget 23-24'!A52)))&amp;", "&amp;(ISNUMBER(SEARCH('Backend Coding'!$F$18,'Budget 23-24'!A52)))&amp;", "&amp;(ISNUMBER(SEARCH('Backend Coding'!$F$19,'Budget 23-24'!A52)))&amp;", "&amp;(ISNUMBER(SEARCH('Backend Coding'!$F$20,'Budget 23-24'!A52)))&amp;", "&amp;(ISNUMBER(SEARCH('Backend Coding'!$F$21,'Budget 23-24'!A52)))&amp;", "&amp;(ISNUMBER(SEARCH('Backend Coding'!$F$22,'Budget 23-24'!A52)))&amp;", "&amp;(ISNUMBER(SEARCH('Backend Coding'!$F$23,'Budget 23-24'!A52)))&amp;", "&amp;(ISNUMBER(SEARCH('Backend Coding'!$F$24,'Budget 23-24'!A52)))&amp;", "&amp;(ISNUMBER(SEARCH('Backend Coding'!$F$25,'Budget 23-24'!A52)))&amp;", "&amp;(ISNUMBER(SEARCH('Backend Coding'!$F$26,'Budget 23-24'!A52)))</f>
        <v>FALSE, FALSE, FALSE, FALSE, FALSE, FALSE, FALSE, FALSE, FALSE, FALSE, FALSE, FALSE, FALSE, FALSE, FALSE, FALSE, FALSE, FALSE, FALSE, FALSE, FALSE, FALSE, FALSE, FALSE, FALSE</v>
      </c>
      <c r="T52" s="61" t="str">
        <f>(ISNUMBER(SEARCH('Backend Coding'!$H$2,'Budget 23-24'!A52)))&amp;", "&amp;(ISNUMBER(SEARCH('Backend Coding'!$H$3,'Budget 23-24'!A52)))&amp;", "&amp;(ISNUMBER(SEARCH('Backend Coding'!$H$4,'Budget 23-24'!A52)))&amp;", "&amp;(ISNUMBER(SEARCH('Backend Coding'!$H$5,'Budget 23-24'!A52)))&amp;", "&amp;(ISNUMBER(SEARCH('Backend Coding'!$H$6,'Budget 23-24'!A52)))&amp;", "&amp;(ISNUMBER(SEARCH('Backend Coding'!$H$7,'Budget 23-24'!A52)))&amp;", "&amp;(ISNUMBER(SEARCH('Backend Coding'!$H$8,'Budget 23-24'!A52)))&amp;", "&amp;(ISNUMBER(SEARCH('Backend Coding'!$H$9,'Budget 23-24'!A52)))&amp;", "&amp;(ISNUMBER(SEARCH('Backend Coding'!$H$10,'Budget 23-24'!A52)))&amp;", "&amp;(ISNUMBER(SEARCH('Backend Coding'!$H$11,'Budget 23-24'!A52)))&amp;", "&amp;(ISNUMBER(SEARCH('Backend Coding'!$H$12,'Budget 23-24'!A52)))&amp;", "&amp;(ISNUMBER(SEARCH('Backend Coding'!$H$13,'Budget 23-24'!A52)))&amp;", "&amp;(ISNUMBER(SEARCH('Backend Coding'!$H$14,'Budget 23-24'!A52)))&amp;", "&amp;(ISNUMBER(SEARCH('Backend Coding'!$H$15,'Budget 23-24'!A52)))&amp;", "&amp;(ISNUMBER(SEARCH('Backend Coding'!$H$16,'Budget 23-24'!A52)))&amp;", "&amp;(ISNUMBER(SEARCH('Backend Coding'!$H$17,'Budget 23-24'!A52)))&amp;", "&amp;(ISNUMBER(SEARCH('Backend Coding'!$H$18,'Budget 23-24'!A52)))&amp;", "&amp;(ISNUMBER(SEARCH('Backend Coding'!$H$19,'Budget 23-24'!A52)))&amp;", "&amp;(ISNUMBER(SEARCH('Backend Coding'!$H$20,'Budget 23-24'!A52)))&amp;", "&amp;(ISNUMBER(SEARCH('Backend Coding'!$H$21,'Budget 23-24'!A52)))&amp;", "&amp;(ISNUMBER(SEARCH('Backend Coding'!$H$22,'Budget 23-24'!A52)))&amp;", "&amp;(ISNUMBER(SEARCH('Backend Coding'!$H$23,'Budget 23-24'!A52)))&amp;", "&amp;(ISNUMBER(SEARCH('Backend Coding'!$H$24,'Budget 23-24'!A52)))&amp;", "&amp;(ISNUMBER(SEARCH('Backend Coding'!$H$25,'Budget 23-24'!A52)))&amp;", "&amp;(ISNUMBER(SEARCH('Backend Coding'!$H$26,'Budget 23-24'!A52)))</f>
        <v>FALSE, FALSE, FALSE, FALSE, FALSE, FALSE, FALSE, FALSE, FALSE, FALSE, FALSE, FALSE, FALSE, FALSE, FALSE, FALSE, FALSE, FALSE, FALSE, FALSE, FALSE, FALSE, FALSE, FALSE, FALSE</v>
      </c>
      <c r="U52" s="3" t="str">
        <f>(ISNUMBER(SEARCH('Backend Coding'!$J$2,'Budget 23-24'!A52)))&amp;", "&amp;(ISNUMBER(SEARCH('Backend Coding'!$J$3,'Budget 23-24'!A52)))&amp;", "&amp;(ISNUMBER(SEARCH('Backend Coding'!$J$4,'Budget 23-24'!A52)))&amp;", "&amp;(ISNUMBER(SEARCH('Backend Coding'!$J$5,'Budget 23-24'!A52)))&amp;", "&amp;(ISNUMBER(SEARCH('Backend Coding'!$J$6,'Budget 23-24'!A52)))&amp;", "&amp;(ISNUMBER(SEARCH('Backend Coding'!$J$7,'Budget 23-24'!A52)))&amp;", "&amp;(ISNUMBER(SEARCH('Backend Coding'!$J$8,'Budget 23-24'!A52)))&amp;", "&amp;(ISNUMBER(SEARCH('Backend Coding'!$J$9,'Budget 23-24'!A52)))&amp;", "&amp;(ISNUMBER(SEARCH('Backend Coding'!$J$10,'Budget 23-24'!A52)))&amp;", "&amp;(ISNUMBER(SEARCH('Backend Coding'!$J$11,'Budget 23-24'!A52)))&amp;", "&amp;(ISNUMBER(SEARCH('Backend Coding'!$J$12,'Budget 23-24'!A52)))&amp;", "&amp;(ISNUMBER(SEARCH('Backend Coding'!$J$13,'Budget 23-24'!A52)))&amp;", "&amp;(ISNUMBER(SEARCH('Backend Coding'!$J$14,'Budget 23-24'!A52)))&amp;", "&amp;(ISNUMBER(SEARCH('Backend Coding'!$J$15,'Budget 23-24'!A52)))&amp;", "&amp;(ISNUMBER(SEARCH('Backend Coding'!$J$16,'Budget 23-24'!A52)))&amp;", "&amp;(ISNUMBER(SEARCH('Backend Coding'!$J$17,'Budget 23-24'!A52)))&amp;", "&amp;(ISNUMBER(SEARCH('Backend Coding'!$J$18,'Budget 23-24'!A52)))&amp;", "&amp;(ISNUMBER(SEARCH('Backend Coding'!$J$19,'Budget 23-24'!A52)))&amp;", "&amp;(ISNUMBER(SEARCH('Backend Coding'!$J$20,'Budget 23-24'!A52)))&amp;", "&amp;(ISNUMBER(SEARCH('Backend Coding'!$J$21,'Budget 23-24'!A52)))&amp;", "&amp;(ISNUMBER(SEARCH('Backend Coding'!$J$22,'Budget 23-24'!A52)))&amp;", "&amp;(ISNUMBER(SEARCH('Backend Coding'!$J$23,'Budget 23-24'!A52)))&amp;", "&amp;(ISNUMBER(SEARCH('Backend Coding'!$J$24,'Budget 23-24'!A52)))&amp;", "&amp;(ISNUMBER(SEARCH('Backend Coding'!$J$25,'Budget 23-24'!A52)))&amp;", "&amp;(ISNUMBER(SEARCH('Backend Coding'!$J$26,'Budget 23-24'!A52)))</f>
        <v>FALSE, FALSE, FALSE, FALSE, FALSE, FALSE, FALSE, FALSE, FALSE, FALSE, FALSE, FALSE, FALSE, FALSE, FALSE, FALSE, FALSE, FALSE, FALSE, FALSE, FALSE, FALSE, FALSE, FALSE, FALSE</v>
      </c>
    </row>
    <row r="53" spans="1:21" ht="14.25" customHeight="1">
      <c r="A53" s="70"/>
      <c r="B53" s="80"/>
      <c r="C53" s="22"/>
      <c r="D53" s="22"/>
      <c r="E53" s="57"/>
      <c r="F53" s="81"/>
      <c r="G53" s="81"/>
      <c r="H53" s="81"/>
      <c r="I53" s="81"/>
      <c r="J53" s="81"/>
      <c r="K53" s="59"/>
      <c r="L53" s="59"/>
      <c r="M53" s="59"/>
      <c r="N53" s="59"/>
      <c r="O53" s="59"/>
      <c r="P53" s="54">
        <f t="shared" si="0"/>
        <v>0</v>
      </c>
      <c r="Q53" s="61" t="str">
        <f>(ISNUMBER(SEARCH('Backend Coding'!$B$2,'Budget 23-24'!A53)))&amp;", "&amp;(ISNUMBER(SEARCH('Backend Coding'!$B$3,'Budget 23-24'!A53)))&amp;", "&amp;(ISNUMBER(SEARCH('Backend Coding'!$B$4,'Budget 23-24'!A53)))&amp;", "&amp;(ISNUMBER(SEARCH('Backend Coding'!$B$5,'Budget 23-24'!A53)))&amp;", "&amp;(ISNUMBER(SEARCH('Backend Coding'!$B$6,'Budget 23-24'!A53)))&amp;", "&amp;(ISNUMBER(SEARCH('Backend Coding'!$B$7,'Budget 23-24'!A53)))&amp;", "&amp;(ISNUMBER(SEARCH('Backend Coding'!$B$8,'Budget 23-24'!A53)))&amp;", "&amp;(ISNUMBER(SEARCH('Backend Coding'!$B$9,'Budget 23-24'!A53)))&amp;", "&amp;(ISNUMBER(SEARCH('Backend Coding'!$B$10,'Budget 23-24'!A53)))&amp;", "&amp;(ISNUMBER(SEARCH('Backend Coding'!$B$11,'Budget 23-24'!A53)))&amp;", "&amp;(ISNUMBER(SEARCH('Backend Coding'!$B$12,'Budget 23-24'!A53)))&amp;", "&amp;(ISNUMBER(SEARCH('Backend Coding'!$B$13,'Budget 23-24'!A53)))&amp;", "&amp;(ISNUMBER(SEARCH('Backend Coding'!$B$14,'Budget 23-24'!A53)))&amp;", "&amp;(ISNUMBER(SEARCH('Backend Coding'!$B$15,'Budget 23-24'!A53)))&amp;", "&amp;(ISNUMBER(SEARCH('Backend Coding'!$B$16,'Budget 23-24'!A53)))&amp;", "&amp;(ISNUMBER(SEARCH('Backend Coding'!$B$17,'Budget 23-24'!A53)))&amp;", "&amp;(ISNUMBER(SEARCH('Backend Coding'!$B$18,'Budget 23-24'!A53)))&amp;", "&amp;(ISNUMBER(SEARCH('Backend Coding'!$B$19,'Budget 23-24'!A53)))&amp;", "&amp;(ISNUMBER(SEARCH('Backend Coding'!$B$20,'Budget 23-24'!A53)))&amp;", "&amp;(ISNUMBER(SEARCH('Backend Coding'!$B$21,'Budget 23-24'!A53)))&amp;", "&amp;(ISNUMBER(SEARCH('Backend Coding'!$B$22,'Budget 23-24'!A53)))&amp;", "&amp;(ISNUMBER(SEARCH('Backend Coding'!$B$23,'Budget 23-24'!A53)))&amp;", "&amp;(ISNUMBER(SEARCH('Backend Coding'!$B$24,'Budget 23-24'!A53)))&amp;", "&amp;(ISNUMBER(SEARCH('Backend Coding'!$B$25,'Budget 23-24'!A53)))&amp;", "&amp;(ISNUMBER(SEARCH('Backend Coding'!$B$26,'Budget 23-24'!A53)))</f>
        <v>FALSE, FALSE, FALSE, FALSE, FALSE, FALSE, FALSE, FALSE, FALSE, FALSE, FALSE, FALSE, FALSE, FALSE, FALSE, FALSE, FALSE, FALSE, FALSE, FALSE, FALSE, FALSE, FALSE, FALSE, FALSE</v>
      </c>
      <c r="R53" s="61" t="str">
        <f>(ISNUMBER(SEARCH('Backend Coding'!$D$2,'Budget 23-24'!A53)))&amp;", "&amp;(ISNUMBER(SEARCH('Backend Coding'!$D$3,'Budget 23-24'!A53)))&amp;", "&amp;(ISNUMBER(SEARCH('Backend Coding'!$D$4,'Budget 23-24'!A53)))&amp;", "&amp;(ISNUMBER(SEARCH('Backend Coding'!$D$5,'Budget 23-24'!A53)))&amp;", "&amp;(ISNUMBER(SEARCH('Backend Coding'!$D$6,'Budget 23-24'!A53)))&amp;", "&amp;(ISNUMBER(SEARCH('Backend Coding'!$D$7,'Budget 23-24'!A53)))&amp;", "&amp;(ISNUMBER(SEARCH('Backend Coding'!$D$8,'Budget 23-24'!A53)))&amp;", "&amp;(ISNUMBER(SEARCH('Backend Coding'!$D$9,'Budget 23-24'!A53)))&amp;", "&amp;(ISNUMBER(SEARCH('Backend Coding'!$D$10,'Budget 23-24'!A53)))&amp;", "&amp;(ISNUMBER(SEARCH('Backend Coding'!$D$11,'Budget 23-24'!A53)))&amp;", "&amp;(ISNUMBER(SEARCH('Backend Coding'!$D$12,'Budget 23-24'!A53)))&amp;", "&amp;(ISNUMBER(SEARCH('Backend Coding'!$D$13,'Budget 23-24'!A53)))&amp;", "&amp;(ISNUMBER(SEARCH('Backend Coding'!$D$14,'Budget 23-24'!A53)))&amp;", "&amp;(ISNUMBER(SEARCH('Backend Coding'!$D$15,'Budget 23-24'!A53)))&amp;", "&amp;(ISNUMBER(SEARCH('Backend Coding'!$D$16,'Budget 23-24'!A53)))&amp;", "&amp;(ISNUMBER(SEARCH('Backend Coding'!$D$17,'Budget 23-24'!A53)))&amp;", "&amp;(ISNUMBER(SEARCH('Backend Coding'!$D$18,'Budget 23-24'!A53)))&amp;", "&amp;(ISNUMBER(SEARCH('Backend Coding'!$D$19,'Budget 23-24'!A53)))&amp;", "&amp;(ISNUMBER(SEARCH('Backend Coding'!$D$20,'Budget 23-24'!A53)))&amp;", "&amp;(ISNUMBER(SEARCH('Backend Coding'!$D$21,'Budget 23-24'!A53)))&amp;", "&amp;(ISNUMBER(SEARCH('Backend Coding'!$D$22,'Budget 23-24'!A53)))&amp;", "&amp;(ISNUMBER(SEARCH('Backend Coding'!$D$23,'Budget 23-24'!A53)))&amp;", "&amp;(ISNUMBER(SEARCH('Backend Coding'!$D$24,'Budget 23-24'!A53)))&amp;", "&amp;(ISNUMBER(SEARCH('Backend Coding'!$D$25,'Budget 23-24'!A53)))&amp;", "&amp;(ISNUMBER(SEARCH('Backend Coding'!$D$26,'Budget 23-24'!A53)))</f>
        <v>FALSE, FALSE, FALSE, FALSE, FALSE, FALSE, FALSE, FALSE, FALSE, FALSE, FALSE, FALSE, FALSE, FALSE, FALSE, FALSE, FALSE, FALSE, FALSE, FALSE, FALSE, FALSE, FALSE, FALSE, FALSE</v>
      </c>
      <c r="S53" s="61" t="str">
        <f>(ISNUMBER(SEARCH('Backend Coding'!$F$2,'Budget 23-24'!A53)))&amp;", "&amp;(ISNUMBER(SEARCH('Backend Coding'!$F$3,'Budget 23-24'!A53)))&amp;", "&amp;(ISNUMBER(SEARCH('Backend Coding'!$F$4,'Budget 23-24'!A53)))&amp;", "&amp;(ISNUMBER(SEARCH('Backend Coding'!$F$5,'Budget 23-24'!A53)))&amp;", "&amp;(ISNUMBER(SEARCH('Backend Coding'!$F$6,'Budget 23-24'!A53)))&amp;", "&amp;(ISNUMBER(SEARCH('Backend Coding'!$F$7,'Budget 23-24'!A53)))&amp;", "&amp;(ISNUMBER(SEARCH('Backend Coding'!$F$8,'Budget 23-24'!A53)))&amp;", "&amp;(ISNUMBER(SEARCH('Backend Coding'!$F$9,'Budget 23-24'!A53)))&amp;", "&amp;(ISNUMBER(SEARCH('Backend Coding'!$F$10,'Budget 23-24'!A53)))&amp;", "&amp;(ISNUMBER(SEARCH('Backend Coding'!$F$11,'Budget 23-24'!A53)))&amp;", "&amp;(ISNUMBER(SEARCH('Backend Coding'!$F$12,'Budget 23-24'!A53)))&amp;", "&amp;(ISNUMBER(SEARCH('Backend Coding'!$F$13,'Budget 23-24'!A53)))&amp;", "&amp;(ISNUMBER(SEARCH('Backend Coding'!$F$14,'Budget 23-24'!A53)))&amp;", "&amp;(ISNUMBER(SEARCH('Backend Coding'!$F$15,'Budget 23-24'!A53)))&amp;", "&amp;(ISNUMBER(SEARCH('Backend Coding'!$F$16,'Budget 23-24'!A53)))&amp;", "&amp;(ISNUMBER(SEARCH('Backend Coding'!$F$17,'Budget 23-24'!A53)))&amp;", "&amp;(ISNUMBER(SEARCH('Backend Coding'!$F$18,'Budget 23-24'!A53)))&amp;", "&amp;(ISNUMBER(SEARCH('Backend Coding'!$F$19,'Budget 23-24'!A53)))&amp;", "&amp;(ISNUMBER(SEARCH('Backend Coding'!$F$20,'Budget 23-24'!A53)))&amp;", "&amp;(ISNUMBER(SEARCH('Backend Coding'!$F$21,'Budget 23-24'!A53)))&amp;", "&amp;(ISNUMBER(SEARCH('Backend Coding'!$F$22,'Budget 23-24'!A53)))&amp;", "&amp;(ISNUMBER(SEARCH('Backend Coding'!$F$23,'Budget 23-24'!A53)))&amp;", "&amp;(ISNUMBER(SEARCH('Backend Coding'!$F$24,'Budget 23-24'!A53)))&amp;", "&amp;(ISNUMBER(SEARCH('Backend Coding'!$F$25,'Budget 23-24'!A53)))&amp;", "&amp;(ISNUMBER(SEARCH('Backend Coding'!$F$26,'Budget 23-24'!A53)))</f>
        <v>FALSE, FALSE, FALSE, FALSE, FALSE, FALSE, FALSE, FALSE, FALSE, FALSE, FALSE, FALSE, FALSE, FALSE, FALSE, FALSE, FALSE, FALSE, FALSE, FALSE, FALSE, FALSE, FALSE, FALSE, FALSE</v>
      </c>
      <c r="T53" s="61" t="str">
        <f>(ISNUMBER(SEARCH('Backend Coding'!$H$2,'Budget 23-24'!A53)))&amp;", "&amp;(ISNUMBER(SEARCH('Backend Coding'!$H$3,'Budget 23-24'!A53)))&amp;", "&amp;(ISNUMBER(SEARCH('Backend Coding'!$H$4,'Budget 23-24'!A53)))&amp;", "&amp;(ISNUMBER(SEARCH('Backend Coding'!$H$5,'Budget 23-24'!A53)))&amp;", "&amp;(ISNUMBER(SEARCH('Backend Coding'!$H$6,'Budget 23-24'!A53)))&amp;", "&amp;(ISNUMBER(SEARCH('Backend Coding'!$H$7,'Budget 23-24'!A53)))&amp;", "&amp;(ISNUMBER(SEARCH('Backend Coding'!$H$8,'Budget 23-24'!A53)))&amp;", "&amp;(ISNUMBER(SEARCH('Backend Coding'!$H$9,'Budget 23-24'!A53)))&amp;", "&amp;(ISNUMBER(SEARCH('Backend Coding'!$H$10,'Budget 23-24'!A53)))&amp;", "&amp;(ISNUMBER(SEARCH('Backend Coding'!$H$11,'Budget 23-24'!A53)))&amp;", "&amp;(ISNUMBER(SEARCH('Backend Coding'!$H$12,'Budget 23-24'!A53)))&amp;", "&amp;(ISNUMBER(SEARCH('Backend Coding'!$H$13,'Budget 23-24'!A53)))&amp;", "&amp;(ISNUMBER(SEARCH('Backend Coding'!$H$14,'Budget 23-24'!A53)))&amp;", "&amp;(ISNUMBER(SEARCH('Backend Coding'!$H$15,'Budget 23-24'!A53)))&amp;", "&amp;(ISNUMBER(SEARCH('Backend Coding'!$H$16,'Budget 23-24'!A53)))&amp;", "&amp;(ISNUMBER(SEARCH('Backend Coding'!$H$17,'Budget 23-24'!A53)))&amp;", "&amp;(ISNUMBER(SEARCH('Backend Coding'!$H$18,'Budget 23-24'!A53)))&amp;", "&amp;(ISNUMBER(SEARCH('Backend Coding'!$H$19,'Budget 23-24'!A53)))&amp;", "&amp;(ISNUMBER(SEARCH('Backend Coding'!$H$20,'Budget 23-24'!A53)))&amp;", "&amp;(ISNUMBER(SEARCH('Backend Coding'!$H$21,'Budget 23-24'!A53)))&amp;", "&amp;(ISNUMBER(SEARCH('Backend Coding'!$H$22,'Budget 23-24'!A53)))&amp;", "&amp;(ISNUMBER(SEARCH('Backend Coding'!$H$23,'Budget 23-24'!A53)))&amp;", "&amp;(ISNUMBER(SEARCH('Backend Coding'!$H$24,'Budget 23-24'!A53)))&amp;", "&amp;(ISNUMBER(SEARCH('Backend Coding'!$H$25,'Budget 23-24'!A53)))&amp;", "&amp;(ISNUMBER(SEARCH('Backend Coding'!$H$26,'Budget 23-24'!A53)))</f>
        <v>FALSE, FALSE, FALSE, FALSE, FALSE, FALSE, FALSE, FALSE, FALSE, FALSE, FALSE, FALSE, FALSE, FALSE, FALSE, FALSE, FALSE, FALSE, FALSE, FALSE, FALSE, FALSE, FALSE, FALSE, FALSE</v>
      </c>
      <c r="U53" s="3" t="str">
        <f>(ISNUMBER(SEARCH('Backend Coding'!$J$2,'Budget 23-24'!A53)))&amp;", "&amp;(ISNUMBER(SEARCH('Backend Coding'!$J$3,'Budget 23-24'!A53)))&amp;", "&amp;(ISNUMBER(SEARCH('Backend Coding'!$J$4,'Budget 23-24'!A53)))&amp;", "&amp;(ISNUMBER(SEARCH('Backend Coding'!$J$5,'Budget 23-24'!A53)))&amp;", "&amp;(ISNUMBER(SEARCH('Backend Coding'!$J$6,'Budget 23-24'!A53)))&amp;", "&amp;(ISNUMBER(SEARCH('Backend Coding'!$J$7,'Budget 23-24'!A53)))&amp;", "&amp;(ISNUMBER(SEARCH('Backend Coding'!$J$8,'Budget 23-24'!A53)))&amp;", "&amp;(ISNUMBER(SEARCH('Backend Coding'!$J$9,'Budget 23-24'!A53)))&amp;", "&amp;(ISNUMBER(SEARCH('Backend Coding'!$J$10,'Budget 23-24'!A53)))&amp;", "&amp;(ISNUMBER(SEARCH('Backend Coding'!$J$11,'Budget 23-24'!A53)))&amp;", "&amp;(ISNUMBER(SEARCH('Backend Coding'!$J$12,'Budget 23-24'!A53)))&amp;", "&amp;(ISNUMBER(SEARCH('Backend Coding'!$J$13,'Budget 23-24'!A53)))&amp;", "&amp;(ISNUMBER(SEARCH('Backend Coding'!$J$14,'Budget 23-24'!A53)))&amp;", "&amp;(ISNUMBER(SEARCH('Backend Coding'!$J$15,'Budget 23-24'!A53)))&amp;", "&amp;(ISNUMBER(SEARCH('Backend Coding'!$J$16,'Budget 23-24'!A53)))&amp;", "&amp;(ISNUMBER(SEARCH('Backend Coding'!$J$17,'Budget 23-24'!A53)))&amp;", "&amp;(ISNUMBER(SEARCH('Backend Coding'!$J$18,'Budget 23-24'!A53)))&amp;", "&amp;(ISNUMBER(SEARCH('Backend Coding'!$J$19,'Budget 23-24'!A53)))&amp;", "&amp;(ISNUMBER(SEARCH('Backend Coding'!$J$20,'Budget 23-24'!A53)))&amp;", "&amp;(ISNUMBER(SEARCH('Backend Coding'!$J$21,'Budget 23-24'!A53)))&amp;", "&amp;(ISNUMBER(SEARCH('Backend Coding'!$J$22,'Budget 23-24'!A53)))&amp;", "&amp;(ISNUMBER(SEARCH('Backend Coding'!$J$23,'Budget 23-24'!A53)))&amp;", "&amp;(ISNUMBER(SEARCH('Backend Coding'!$J$24,'Budget 23-24'!A53)))&amp;", "&amp;(ISNUMBER(SEARCH('Backend Coding'!$J$25,'Budget 23-24'!A53)))&amp;", "&amp;(ISNUMBER(SEARCH('Backend Coding'!$J$26,'Budget 23-24'!A53)))</f>
        <v>FALSE, FALSE, FALSE, FALSE, FALSE, FALSE, FALSE, FALSE, FALSE, FALSE, FALSE, FALSE, FALSE, FALSE, FALSE, FALSE, FALSE, FALSE, FALSE, FALSE, FALSE, FALSE, FALSE, FALSE, FALSE</v>
      </c>
    </row>
    <row r="54" spans="1:21" ht="14.25" customHeight="1">
      <c r="A54" s="70"/>
      <c r="B54" s="80"/>
      <c r="C54" s="22"/>
      <c r="D54" s="22"/>
      <c r="E54" s="57"/>
      <c r="F54" s="81"/>
      <c r="G54" s="81"/>
      <c r="H54" s="81"/>
      <c r="I54" s="81"/>
      <c r="J54" s="81"/>
      <c r="K54" s="59"/>
      <c r="L54" s="59"/>
      <c r="M54" s="59"/>
      <c r="N54" s="59"/>
      <c r="O54" s="59"/>
      <c r="P54" s="54">
        <f t="shared" si="0"/>
        <v>0</v>
      </c>
      <c r="Q54" s="61" t="str">
        <f>(ISNUMBER(SEARCH('Backend Coding'!$B$2,'Budget 23-24'!A54)))&amp;", "&amp;(ISNUMBER(SEARCH('Backend Coding'!$B$3,'Budget 23-24'!A54)))&amp;", "&amp;(ISNUMBER(SEARCH('Backend Coding'!$B$4,'Budget 23-24'!A54)))&amp;", "&amp;(ISNUMBER(SEARCH('Backend Coding'!$B$5,'Budget 23-24'!A54)))&amp;", "&amp;(ISNUMBER(SEARCH('Backend Coding'!$B$6,'Budget 23-24'!A54)))&amp;", "&amp;(ISNUMBER(SEARCH('Backend Coding'!$B$7,'Budget 23-24'!A54)))&amp;", "&amp;(ISNUMBER(SEARCH('Backend Coding'!$B$8,'Budget 23-24'!A54)))&amp;", "&amp;(ISNUMBER(SEARCH('Backend Coding'!$B$9,'Budget 23-24'!A54)))&amp;", "&amp;(ISNUMBER(SEARCH('Backend Coding'!$B$10,'Budget 23-24'!A54)))&amp;", "&amp;(ISNUMBER(SEARCH('Backend Coding'!$B$11,'Budget 23-24'!A54)))&amp;", "&amp;(ISNUMBER(SEARCH('Backend Coding'!$B$12,'Budget 23-24'!A54)))&amp;", "&amp;(ISNUMBER(SEARCH('Backend Coding'!$B$13,'Budget 23-24'!A54)))&amp;", "&amp;(ISNUMBER(SEARCH('Backend Coding'!$B$14,'Budget 23-24'!A54)))&amp;", "&amp;(ISNUMBER(SEARCH('Backend Coding'!$B$15,'Budget 23-24'!A54)))&amp;", "&amp;(ISNUMBER(SEARCH('Backend Coding'!$B$16,'Budget 23-24'!A54)))&amp;", "&amp;(ISNUMBER(SEARCH('Backend Coding'!$B$17,'Budget 23-24'!A54)))&amp;", "&amp;(ISNUMBER(SEARCH('Backend Coding'!$B$18,'Budget 23-24'!A54)))&amp;", "&amp;(ISNUMBER(SEARCH('Backend Coding'!$B$19,'Budget 23-24'!A54)))&amp;", "&amp;(ISNUMBER(SEARCH('Backend Coding'!$B$20,'Budget 23-24'!A54)))&amp;", "&amp;(ISNUMBER(SEARCH('Backend Coding'!$B$21,'Budget 23-24'!A54)))&amp;", "&amp;(ISNUMBER(SEARCH('Backend Coding'!$B$22,'Budget 23-24'!A54)))&amp;", "&amp;(ISNUMBER(SEARCH('Backend Coding'!$B$23,'Budget 23-24'!A54)))&amp;", "&amp;(ISNUMBER(SEARCH('Backend Coding'!$B$24,'Budget 23-24'!A54)))&amp;", "&amp;(ISNUMBER(SEARCH('Backend Coding'!$B$25,'Budget 23-24'!A54)))&amp;", "&amp;(ISNUMBER(SEARCH('Backend Coding'!$B$26,'Budget 23-24'!A54)))</f>
        <v>FALSE, FALSE, FALSE, FALSE, FALSE, FALSE, FALSE, FALSE, FALSE, FALSE, FALSE, FALSE, FALSE, FALSE, FALSE, FALSE, FALSE, FALSE, FALSE, FALSE, FALSE, FALSE, FALSE, FALSE, FALSE</v>
      </c>
      <c r="R54" s="61" t="str">
        <f>(ISNUMBER(SEARCH('Backend Coding'!$D$2,'Budget 23-24'!A54)))&amp;", "&amp;(ISNUMBER(SEARCH('Backend Coding'!$D$3,'Budget 23-24'!A54)))&amp;", "&amp;(ISNUMBER(SEARCH('Backend Coding'!$D$4,'Budget 23-24'!A54)))&amp;", "&amp;(ISNUMBER(SEARCH('Backend Coding'!$D$5,'Budget 23-24'!A54)))&amp;", "&amp;(ISNUMBER(SEARCH('Backend Coding'!$D$6,'Budget 23-24'!A54)))&amp;", "&amp;(ISNUMBER(SEARCH('Backend Coding'!$D$7,'Budget 23-24'!A54)))&amp;", "&amp;(ISNUMBER(SEARCH('Backend Coding'!$D$8,'Budget 23-24'!A54)))&amp;", "&amp;(ISNUMBER(SEARCH('Backend Coding'!$D$9,'Budget 23-24'!A54)))&amp;", "&amp;(ISNUMBER(SEARCH('Backend Coding'!$D$10,'Budget 23-24'!A54)))&amp;", "&amp;(ISNUMBER(SEARCH('Backend Coding'!$D$11,'Budget 23-24'!A54)))&amp;", "&amp;(ISNUMBER(SEARCH('Backend Coding'!$D$12,'Budget 23-24'!A54)))&amp;", "&amp;(ISNUMBER(SEARCH('Backend Coding'!$D$13,'Budget 23-24'!A54)))&amp;", "&amp;(ISNUMBER(SEARCH('Backend Coding'!$D$14,'Budget 23-24'!A54)))&amp;", "&amp;(ISNUMBER(SEARCH('Backend Coding'!$D$15,'Budget 23-24'!A54)))&amp;", "&amp;(ISNUMBER(SEARCH('Backend Coding'!$D$16,'Budget 23-24'!A54)))&amp;", "&amp;(ISNUMBER(SEARCH('Backend Coding'!$D$17,'Budget 23-24'!A54)))&amp;", "&amp;(ISNUMBER(SEARCH('Backend Coding'!$D$18,'Budget 23-24'!A54)))&amp;", "&amp;(ISNUMBER(SEARCH('Backend Coding'!$D$19,'Budget 23-24'!A54)))&amp;", "&amp;(ISNUMBER(SEARCH('Backend Coding'!$D$20,'Budget 23-24'!A54)))&amp;", "&amp;(ISNUMBER(SEARCH('Backend Coding'!$D$21,'Budget 23-24'!A54)))&amp;", "&amp;(ISNUMBER(SEARCH('Backend Coding'!$D$22,'Budget 23-24'!A54)))&amp;", "&amp;(ISNUMBER(SEARCH('Backend Coding'!$D$23,'Budget 23-24'!A54)))&amp;", "&amp;(ISNUMBER(SEARCH('Backend Coding'!$D$24,'Budget 23-24'!A54)))&amp;", "&amp;(ISNUMBER(SEARCH('Backend Coding'!$D$25,'Budget 23-24'!A54)))&amp;", "&amp;(ISNUMBER(SEARCH('Backend Coding'!$D$26,'Budget 23-24'!A54)))</f>
        <v>FALSE, FALSE, FALSE, FALSE, FALSE, FALSE, FALSE, FALSE, FALSE, FALSE, FALSE, FALSE, FALSE, FALSE, FALSE, FALSE, FALSE, FALSE, FALSE, FALSE, FALSE, FALSE, FALSE, FALSE, FALSE</v>
      </c>
      <c r="S54" s="61" t="str">
        <f>(ISNUMBER(SEARCH('Backend Coding'!$F$2,'Budget 23-24'!A54)))&amp;", "&amp;(ISNUMBER(SEARCH('Backend Coding'!$F$3,'Budget 23-24'!A54)))&amp;", "&amp;(ISNUMBER(SEARCH('Backend Coding'!$F$4,'Budget 23-24'!A54)))&amp;", "&amp;(ISNUMBER(SEARCH('Backend Coding'!$F$5,'Budget 23-24'!A54)))&amp;", "&amp;(ISNUMBER(SEARCH('Backend Coding'!$F$6,'Budget 23-24'!A54)))&amp;", "&amp;(ISNUMBER(SEARCH('Backend Coding'!$F$7,'Budget 23-24'!A54)))&amp;", "&amp;(ISNUMBER(SEARCH('Backend Coding'!$F$8,'Budget 23-24'!A54)))&amp;", "&amp;(ISNUMBER(SEARCH('Backend Coding'!$F$9,'Budget 23-24'!A54)))&amp;", "&amp;(ISNUMBER(SEARCH('Backend Coding'!$F$10,'Budget 23-24'!A54)))&amp;", "&amp;(ISNUMBER(SEARCH('Backend Coding'!$F$11,'Budget 23-24'!A54)))&amp;", "&amp;(ISNUMBER(SEARCH('Backend Coding'!$F$12,'Budget 23-24'!A54)))&amp;", "&amp;(ISNUMBER(SEARCH('Backend Coding'!$F$13,'Budget 23-24'!A54)))&amp;", "&amp;(ISNUMBER(SEARCH('Backend Coding'!$F$14,'Budget 23-24'!A54)))&amp;", "&amp;(ISNUMBER(SEARCH('Backend Coding'!$F$15,'Budget 23-24'!A54)))&amp;", "&amp;(ISNUMBER(SEARCH('Backend Coding'!$F$16,'Budget 23-24'!A54)))&amp;", "&amp;(ISNUMBER(SEARCH('Backend Coding'!$F$17,'Budget 23-24'!A54)))&amp;", "&amp;(ISNUMBER(SEARCH('Backend Coding'!$F$18,'Budget 23-24'!A54)))&amp;", "&amp;(ISNUMBER(SEARCH('Backend Coding'!$F$19,'Budget 23-24'!A54)))&amp;", "&amp;(ISNUMBER(SEARCH('Backend Coding'!$F$20,'Budget 23-24'!A54)))&amp;", "&amp;(ISNUMBER(SEARCH('Backend Coding'!$F$21,'Budget 23-24'!A54)))&amp;", "&amp;(ISNUMBER(SEARCH('Backend Coding'!$F$22,'Budget 23-24'!A54)))&amp;", "&amp;(ISNUMBER(SEARCH('Backend Coding'!$F$23,'Budget 23-24'!A54)))&amp;", "&amp;(ISNUMBER(SEARCH('Backend Coding'!$F$24,'Budget 23-24'!A54)))&amp;", "&amp;(ISNUMBER(SEARCH('Backend Coding'!$F$25,'Budget 23-24'!A54)))&amp;", "&amp;(ISNUMBER(SEARCH('Backend Coding'!$F$26,'Budget 23-24'!A54)))</f>
        <v>FALSE, FALSE, FALSE, FALSE, FALSE, FALSE, FALSE, FALSE, FALSE, FALSE, FALSE, FALSE, FALSE, FALSE, FALSE, FALSE, FALSE, FALSE, FALSE, FALSE, FALSE, FALSE, FALSE, FALSE, FALSE</v>
      </c>
      <c r="T54" s="61" t="str">
        <f>(ISNUMBER(SEARCH('Backend Coding'!$H$2,'Budget 23-24'!A54)))&amp;", "&amp;(ISNUMBER(SEARCH('Backend Coding'!$H$3,'Budget 23-24'!A54)))&amp;", "&amp;(ISNUMBER(SEARCH('Backend Coding'!$H$4,'Budget 23-24'!A54)))&amp;", "&amp;(ISNUMBER(SEARCH('Backend Coding'!$H$5,'Budget 23-24'!A54)))&amp;", "&amp;(ISNUMBER(SEARCH('Backend Coding'!$H$6,'Budget 23-24'!A54)))&amp;", "&amp;(ISNUMBER(SEARCH('Backend Coding'!$H$7,'Budget 23-24'!A54)))&amp;", "&amp;(ISNUMBER(SEARCH('Backend Coding'!$H$8,'Budget 23-24'!A54)))&amp;", "&amp;(ISNUMBER(SEARCH('Backend Coding'!$H$9,'Budget 23-24'!A54)))&amp;", "&amp;(ISNUMBER(SEARCH('Backend Coding'!$H$10,'Budget 23-24'!A54)))&amp;", "&amp;(ISNUMBER(SEARCH('Backend Coding'!$H$11,'Budget 23-24'!A54)))&amp;", "&amp;(ISNUMBER(SEARCH('Backend Coding'!$H$12,'Budget 23-24'!A54)))&amp;", "&amp;(ISNUMBER(SEARCH('Backend Coding'!$H$13,'Budget 23-24'!A54)))&amp;", "&amp;(ISNUMBER(SEARCH('Backend Coding'!$H$14,'Budget 23-24'!A54)))&amp;", "&amp;(ISNUMBER(SEARCH('Backend Coding'!$H$15,'Budget 23-24'!A54)))&amp;", "&amp;(ISNUMBER(SEARCH('Backend Coding'!$H$16,'Budget 23-24'!A54)))&amp;", "&amp;(ISNUMBER(SEARCH('Backend Coding'!$H$17,'Budget 23-24'!A54)))&amp;", "&amp;(ISNUMBER(SEARCH('Backend Coding'!$H$18,'Budget 23-24'!A54)))&amp;", "&amp;(ISNUMBER(SEARCH('Backend Coding'!$H$19,'Budget 23-24'!A54)))&amp;", "&amp;(ISNUMBER(SEARCH('Backend Coding'!$H$20,'Budget 23-24'!A54)))&amp;", "&amp;(ISNUMBER(SEARCH('Backend Coding'!$H$21,'Budget 23-24'!A54)))&amp;", "&amp;(ISNUMBER(SEARCH('Backend Coding'!$H$22,'Budget 23-24'!A54)))&amp;", "&amp;(ISNUMBER(SEARCH('Backend Coding'!$H$23,'Budget 23-24'!A54)))&amp;", "&amp;(ISNUMBER(SEARCH('Backend Coding'!$H$24,'Budget 23-24'!A54)))&amp;", "&amp;(ISNUMBER(SEARCH('Backend Coding'!$H$25,'Budget 23-24'!A54)))&amp;", "&amp;(ISNUMBER(SEARCH('Backend Coding'!$H$26,'Budget 23-24'!A54)))</f>
        <v>FALSE, FALSE, FALSE, FALSE, FALSE, FALSE, FALSE, FALSE, FALSE, FALSE, FALSE, FALSE, FALSE, FALSE, FALSE, FALSE, FALSE, FALSE, FALSE, FALSE, FALSE, FALSE, FALSE, FALSE, FALSE</v>
      </c>
      <c r="U54" s="3" t="str">
        <f>(ISNUMBER(SEARCH('Backend Coding'!$J$2,'Budget 23-24'!A54)))&amp;", "&amp;(ISNUMBER(SEARCH('Backend Coding'!$J$3,'Budget 23-24'!A54)))&amp;", "&amp;(ISNUMBER(SEARCH('Backend Coding'!$J$4,'Budget 23-24'!A54)))&amp;", "&amp;(ISNUMBER(SEARCH('Backend Coding'!$J$5,'Budget 23-24'!A54)))&amp;", "&amp;(ISNUMBER(SEARCH('Backend Coding'!$J$6,'Budget 23-24'!A54)))&amp;", "&amp;(ISNUMBER(SEARCH('Backend Coding'!$J$7,'Budget 23-24'!A54)))&amp;", "&amp;(ISNUMBER(SEARCH('Backend Coding'!$J$8,'Budget 23-24'!A54)))&amp;", "&amp;(ISNUMBER(SEARCH('Backend Coding'!$J$9,'Budget 23-24'!A54)))&amp;", "&amp;(ISNUMBER(SEARCH('Backend Coding'!$J$10,'Budget 23-24'!A54)))&amp;", "&amp;(ISNUMBER(SEARCH('Backend Coding'!$J$11,'Budget 23-24'!A54)))&amp;", "&amp;(ISNUMBER(SEARCH('Backend Coding'!$J$12,'Budget 23-24'!A54)))&amp;", "&amp;(ISNUMBER(SEARCH('Backend Coding'!$J$13,'Budget 23-24'!A54)))&amp;", "&amp;(ISNUMBER(SEARCH('Backend Coding'!$J$14,'Budget 23-24'!A54)))&amp;", "&amp;(ISNUMBER(SEARCH('Backend Coding'!$J$15,'Budget 23-24'!A54)))&amp;", "&amp;(ISNUMBER(SEARCH('Backend Coding'!$J$16,'Budget 23-24'!A54)))&amp;", "&amp;(ISNUMBER(SEARCH('Backend Coding'!$J$17,'Budget 23-24'!A54)))&amp;", "&amp;(ISNUMBER(SEARCH('Backend Coding'!$J$18,'Budget 23-24'!A54)))&amp;", "&amp;(ISNUMBER(SEARCH('Backend Coding'!$J$19,'Budget 23-24'!A54)))&amp;", "&amp;(ISNUMBER(SEARCH('Backend Coding'!$J$20,'Budget 23-24'!A54)))&amp;", "&amp;(ISNUMBER(SEARCH('Backend Coding'!$J$21,'Budget 23-24'!A54)))&amp;", "&amp;(ISNUMBER(SEARCH('Backend Coding'!$J$22,'Budget 23-24'!A54)))&amp;", "&amp;(ISNUMBER(SEARCH('Backend Coding'!$J$23,'Budget 23-24'!A54)))&amp;", "&amp;(ISNUMBER(SEARCH('Backend Coding'!$J$24,'Budget 23-24'!A54)))&amp;", "&amp;(ISNUMBER(SEARCH('Backend Coding'!$J$25,'Budget 23-24'!A54)))&amp;", "&amp;(ISNUMBER(SEARCH('Backend Coding'!$J$26,'Budget 23-24'!A54)))</f>
        <v>FALSE, FALSE, FALSE, FALSE, FALSE, FALSE, FALSE, FALSE, FALSE, FALSE, FALSE, FALSE, FALSE, FALSE, FALSE, FALSE, FALSE, FALSE, FALSE, FALSE, FALSE, FALSE, FALSE, FALSE, FALSE</v>
      </c>
    </row>
    <row r="55" spans="1:21" ht="14.25" customHeight="1">
      <c r="A55" s="70"/>
      <c r="B55" s="80"/>
      <c r="C55" s="22"/>
      <c r="D55" s="22"/>
      <c r="E55" s="57"/>
      <c r="F55" s="81"/>
      <c r="G55" s="81"/>
      <c r="H55" s="81"/>
      <c r="I55" s="81"/>
      <c r="J55" s="81"/>
      <c r="K55" s="59"/>
      <c r="L55" s="59"/>
      <c r="M55" s="59"/>
      <c r="N55" s="59"/>
      <c r="O55" s="59"/>
      <c r="P55" s="54">
        <f t="shared" si="0"/>
        <v>0</v>
      </c>
      <c r="Q55" s="61" t="str">
        <f>(ISNUMBER(SEARCH('Backend Coding'!$B$2,'Budget 23-24'!A55)))&amp;", "&amp;(ISNUMBER(SEARCH('Backend Coding'!$B$3,'Budget 23-24'!A55)))&amp;", "&amp;(ISNUMBER(SEARCH('Backend Coding'!$B$4,'Budget 23-24'!A55)))&amp;", "&amp;(ISNUMBER(SEARCH('Backend Coding'!$B$5,'Budget 23-24'!A55)))&amp;", "&amp;(ISNUMBER(SEARCH('Backend Coding'!$B$6,'Budget 23-24'!A55)))&amp;", "&amp;(ISNUMBER(SEARCH('Backend Coding'!$B$7,'Budget 23-24'!A55)))&amp;", "&amp;(ISNUMBER(SEARCH('Backend Coding'!$B$8,'Budget 23-24'!A55)))&amp;", "&amp;(ISNUMBER(SEARCH('Backend Coding'!$B$9,'Budget 23-24'!A55)))&amp;", "&amp;(ISNUMBER(SEARCH('Backend Coding'!$B$10,'Budget 23-24'!A55)))&amp;", "&amp;(ISNUMBER(SEARCH('Backend Coding'!$B$11,'Budget 23-24'!A55)))&amp;", "&amp;(ISNUMBER(SEARCH('Backend Coding'!$B$12,'Budget 23-24'!A55)))&amp;", "&amp;(ISNUMBER(SEARCH('Backend Coding'!$B$13,'Budget 23-24'!A55)))&amp;", "&amp;(ISNUMBER(SEARCH('Backend Coding'!$B$14,'Budget 23-24'!A55)))&amp;", "&amp;(ISNUMBER(SEARCH('Backend Coding'!$B$15,'Budget 23-24'!A55)))&amp;", "&amp;(ISNUMBER(SEARCH('Backend Coding'!$B$16,'Budget 23-24'!A55)))&amp;", "&amp;(ISNUMBER(SEARCH('Backend Coding'!$B$17,'Budget 23-24'!A55)))&amp;", "&amp;(ISNUMBER(SEARCH('Backend Coding'!$B$18,'Budget 23-24'!A55)))&amp;", "&amp;(ISNUMBER(SEARCH('Backend Coding'!$B$19,'Budget 23-24'!A55)))&amp;", "&amp;(ISNUMBER(SEARCH('Backend Coding'!$B$20,'Budget 23-24'!A55)))&amp;", "&amp;(ISNUMBER(SEARCH('Backend Coding'!$B$21,'Budget 23-24'!A55)))&amp;", "&amp;(ISNUMBER(SEARCH('Backend Coding'!$B$22,'Budget 23-24'!A55)))&amp;", "&amp;(ISNUMBER(SEARCH('Backend Coding'!$B$23,'Budget 23-24'!A55)))&amp;", "&amp;(ISNUMBER(SEARCH('Backend Coding'!$B$24,'Budget 23-24'!A55)))&amp;", "&amp;(ISNUMBER(SEARCH('Backend Coding'!$B$25,'Budget 23-24'!A55)))&amp;", "&amp;(ISNUMBER(SEARCH('Backend Coding'!$B$26,'Budget 23-24'!A55)))</f>
        <v>FALSE, FALSE, FALSE, FALSE, FALSE, FALSE, FALSE, FALSE, FALSE, FALSE, FALSE, FALSE, FALSE, FALSE, FALSE, FALSE, FALSE, FALSE, FALSE, FALSE, FALSE, FALSE, FALSE, FALSE, FALSE</v>
      </c>
      <c r="R55" s="61" t="str">
        <f>(ISNUMBER(SEARCH('Backend Coding'!$D$2,'Budget 23-24'!A55)))&amp;", "&amp;(ISNUMBER(SEARCH('Backend Coding'!$D$3,'Budget 23-24'!A55)))&amp;", "&amp;(ISNUMBER(SEARCH('Backend Coding'!$D$4,'Budget 23-24'!A55)))&amp;", "&amp;(ISNUMBER(SEARCH('Backend Coding'!$D$5,'Budget 23-24'!A55)))&amp;", "&amp;(ISNUMBER(SEARCH('Backend Coding'!$D$6,'Budget 23-24'!A55)))&amp;", "&amp;(ISNUMBER(SEARCH('Backend Coding'!$D$7,'Budget 23-24'!A55)))&amp;", "&amp;(ISNUMBER(SEARCH('Backend Coding'!$D$8,'Budget 23-24'!A55)))&amp;", "&amp;(ISNUMBER(SEARCH('Backend Coding'!$D$9,'Budget 23-24'!A55)))&amp;", "&amp;(ISNUMBER(SEARCH('Backend Coding'!$D$10,'Budget 23-24'!A55)))&amp;", "&amp;(ISNUMBER(SEARCH('Backend Coding'!$D$11,'Budget 23-24'!A55)))&amp;", "&amp;(ISNUMBER(SEARCH('Backend Coding'!$D$12,'Budget 23-24'!A55)))&amp;", "&amp;(ISNUMBER(SEARCH('Backend Coding'!$D$13,'Budget 23-24'!A55)))&amp;", "&amp;(ISNUMBER(SEARCH('Backend Coding'!$D$14,'Budget 23-24'!A55)))&amp;", "&amp;(ISNUMBER(SEARCH('Backend Coding'!$D$15,'Budget 23-24'!A55)))&amp;", "&amp;(ISNUMBER(SEARCH('Backend Coding'!$D$16,'Budget 23-24'!A55)))&amp;", "&amp;(ISNUMBER(SEARCH('Backend Coding'!$D$17,'Budget 23-24'!A55)))&amp;", "&amp;(ISNUMBER(SEARCH('Backend Coding'!$D$18,'Budget 23-24'!A55)))&amp;", "&amp;(ISNUMBER(SEARCH('Backend Coding'!$D$19,'Budget 23-24'!A55)))&amp;", "&amp;(ISNUMBER(SEARCH('Backend Coding'!$D$20,'Budget 23-24'!A55)))&amp;", "&amp;(ISNUMBER(SEARCH('Backend Coding'!$D$21,'Budget 23-24'!A55)))&amp;", "&amp;(ISNUMBER(SEARCH('Backend Coding'!$D$22,'Budget 23-24'!A55)))&amp;", "&amp;(ISNUMBER(SEARCH('Backend Coding'!$D$23,'Budget 23-24'!A55)))&amp;", "&amp;(ISNUMBER(SEARCH('Backend Coding'!$D$24,'Budget 23-24'!A55)))&amp;", "&amp;(ISNUMBER(SEARCH('Backend Coding'!$D$25,'Budget 23-24'!A55)))&amp;", "&amp;(ISNUMBER(SEARCH('Backend Coding'!$D$26,'Budget 23-24'!A55)))</f>
        <v>FALSE, FALSE, FALSE, FALSE, FALSE, FALSE, FALSE, FALSE, FALSE, FALSE, FALSE, FALSE, FALSE, FALSE, FALSE, FALSE, FALSE, FALSE, FALSE, FALSE, FALSE, FALSE, FALSE, FALSE, FALSE</v>
      </c>
      <c r="S55" s="61" t="str">
        <f>(ISNUMBER(SEARCH('Backend Coding'!$F$2,'Budget 23-24'!A55)))&amp;", "&amp;(ISNUMBER(SEARCH('Backend Coding'!$F$3,'Budget 23-24'!A55)))&amp;", "&amp;(ISNUMBER(SEARCH('Backend Coding'!$F$4,'Budget 23-24'!A55)))&amp;", "&amp;(ISNUMBER(SEARCH('Backend Coding'!$F$5,'Budget 23-24'!A55)))&amp;", "&amp;(ISNUMBER(SEARCH('Backend Coding'!$F$6,'Budget 23-24'!A55)))&amp;", "&amp;(ISNUMBER(SEARCH('Backend Coding'!$F$7,'Budget 23-24'!A55)))&amp;", "&amp;(ISNUMBER(SEARCH('Backend Coding'!$F$8,'Budget 23-24'!A55)))&amp;", "&amp;(ISNUMBER(SEARCH('Backend Coding'!$F$9,'Budget 23-24'!A55)))&amp;", "&amp;(ISNUMBER(SEARCH('Backend Coding'!$F$10,'Budget 23-24'!A55)))&amp;", "&amp;(ISNUMBER(SEARCH('Backend Coding'!$F$11,'Budget 23-24'!A55)))&amp;", "&amp;(ISNUMBER(SEARCH('Backend Coding'!$F$12,'Budget 23-24'!A55)))&amp;", "&amp;(ISNUMBER(SEARCH('Backend Coding'!$F$13,'Budget 23-24'!A55)))&amp;", "&amp;(ISNUMBER(SEARCH('Backend Coding'!$F$14,'Budget 23-24'!A55)))&amp;", "&amp;(ISNUMBER(SEARCH('Backend Coding'!$F$15,'Budget 23-24'!A55)))&amp;", "&amp;(ISNUMBER(SEARCH('Backend Coding'!$F$16,'Budget 23-24'!A55)))&amp;", "&amp;(ISNUMBER(SEARCH('Backend Coding'!$F$17,'Budget 23-24'!A55)))&amp;", "&amp;(ISNUMBER(SEARCH('Backend Coding'!$F$18,'Budget 23-24'!A55)))&amp;", "&amp;(ISNUMBER(SEARCH('Backend Coding'!$F$19,'Budget 23-24'!A55)))&amp;", "&amp;(ISNUMBER(SEARCH('Backend Coding'!$F$20,'Budget 23-24'!A55)))&amp;", "&amp;(ISNUMBER(SEARCH('Backend Coding'!$F$21,'Budget 23-24'!A55)))&amp;", "&amp;(ISNUMBER(SEARCH('Backend Coding'!$F$22,'Budget 23-24'!A55)))&amp;", "&amp;(ISNUMBER(SEARCH('Backend Coding'!$F$23,'Budget 23-24'!A55)))&amp;", "&amp;(ISNUMBER(SEARCH('Backend Coding'!$F$24,'Budget 23-24'!A55)))&amp;", "&amp;(ISNUMBER(SEARCH('Backend Coding'!$F$25,'Budget 23-24'!A55)))&amp;", "&amp;(ISNUMBER(SEARCH('Backend Coding'!$F$26,'Budget 23-24'!A55)))</f>
        <v>FALSE, FALSE, FALSE, FALSE, FALSE, FALSE, FALSE, FALSE, FALSE, FALSE, FALSE, FALSE, FALSE, FALSE, FALSE, FALSE, FALSE, FALSE, FALSE, FALSE, FALSE, FALSE, FALSE, FALSE, FALSE</v>
      </c>
      <c r="T55" s="61" t="str">
        <f>(ISNUMBER(SEARCH('Backend Coding'!$H$2,'Budget 23-24'!A55)))&amp;", "&amp;(ISNUMBER(SEARCH('Backend Coding'!$H$3,'Budget 23-24'!A55)))&amp;", "&amp;(ISNUMBER(SEARCH('Backend Coding'!$H$4,'Budget 23-24'!A55)))&amp;", "&amp;(ISNUMBER(SEARCH('Backend Coding'!$H$5,'Budget 23-24'!A55)))&amp;", "&amp;(ISNUMBER(SEARCH('Backend Coding'!$H$6,'Budget 23-24'!A55)))&amp;", "&amp;(ISNUMBER(SEARCH('Backend Coding'!$H$7,'Budget 23-24'!A55)))&amp;", "&amp;(ISNUMBER(SEARCH('Backend Coding'!$H$8,'Budget 23-24'!A55)))&amp;", "&amp;(ISNUMBER(SEARCH('Backend Coding'!$H$9,'Budget 23-24'!A55)))&amp;", "&amp;(ISNUMBER(SEARCH('Backend Coding'!$H$10,'Budget 23-24'!A55)))&amp;", "&amp;(ISNUMBER(SEARCH('Backend Coding'!$H$11,'Budget 23-24'!A55)))&amp;", "&amp;(ISNUMBER(SEARCH('Backend Coding'!$H$12,'Budget 23-24'!A55)))&amp;", "&amp;(ISNUMBER(SEARCH('Backend Coding'!$H$13,'Budget 23-24'!A55)))&amp;", "&amp;(ISNUMBER(SEARCH('Backend Coding'!$H$14,'Budget 23-24'!A55)))&amp;", "&amp;(ISNUMBER(SEARCH('Backend Coding'!$H$15,'Budget 23-24'!A55)))&amp;", "&amp;(ISNUMBER(SEARCH('Backend Coding'!$H$16,'Budget 23-24'!A55)))&amp;", "&amp;(ISNUMBER(SEARCH('Backend Coding'!$H$17,'Budget 23-24'!A55)))&amp;", "&amp;(ISNUMBER(SEARCH('Backend Coding'!$H$18,'Budget 23-24'!A55)))&amp;", "&amp;(ISNUMBER(SEARCH('Backend Coding'!$H$19,'Budget 23-24'!A55)))&amp;", "&amp;(ISNUMBER(SEARCH('Backend Coding'!$H$20,'Budget 23-24'!A55)))&amp;", "&amp;(ISNUMBER(SEARCH('Backend Coding'!$H$21,'Budget 23-24'!A55)))&amp;", "&amp;(ISNUMBER(SEARCH('Backend Coding'!$H$22,'Budget 23-24'!A55)))&amp;", "&amp;(ISNUMBER(SEARCH('Backend Coding'!$H$23,'Budget 23-24'!A55)))&amp;", "&amp;(ISNUMBER(SEARCH('Backend Coding'!$H$24,'Budget 23-24'!A55)))&amp;", "&amp;(ISNUMBER(SEARCH('Backend Coding'!$H$25,'Budget 23-24'!A55)))&amp;", "&amp;(ISNUMBER(SEARCH('Backend Coding'!$H$26,'Budget 23-24'!A55)))</f>
        <v>FALSE, FALSE, FALSE, FALSE, FALSE, FALSE, FALSE, FALSE, FALSE, FALSE, FALSE, FALSE, FALSE, FALSE, FALSE, FALSE, FALSE, FALSE, FALSE, FALSE, FALSE, FALSE, FALSE, FALSE, FALSE</v>
      </c>
      <c r="U55" s="3" t="str">
        <f>(ISNUMBER(SEARCH('Backend Coding'!$J$2,'Budget 23-24'!A55)))&amp;", "&amp;(ISNUMBER(SEARCH('Backend Coding'!$J$3,'Budget 23-24'!A55)))&amp;", "&amp;(ISNUMBER(SEARCH('Backend Coding'!$J$4,'Budget 23-24'!A55)))&amp;", "&amp;(ISNUMBER(SEARCH('Backend Coding'!$J$5,'Budget 23-24'!A55)))&amp;", "&amp;(ISNUMBER(SEARCH('Backend Coding'!$J$6,'Budget 23-24'!A55)))&amp;", "&amp;(ISNUMBER(SEARCH('Backend Coding'!$J$7,'Budget 23-24'!A55)))&amp;", "&amp;(ISNUMBER(SEARCH('Backend Coding'!$J$8,'Budget 23-24'!A55)))&amp;", "&amp;(ISNUMBER(SEARCH('Backend Coding'!$J$9,'Budget 23-24'!A55)))&amp;", "&amp;(ISNUMBER(SEARCH('Backend Coding'!$J$10,'Budget 23-24'!A55)))&amp;", "&amp;(ISNUMBER(SEARCH('Backend Coding'!$J$11,'Budget 23-24'!A55)))&amp;", "&amp;(ISNUMBER(SEARCH('Backend Coding'!$J$12,'Budget 23-24'!A55)))&amp;", "&amp;(ISNUMBER(SEARCH('Backend Coding'!$J$13,'Budget 23-24'!A55)))&amp;", "&amp;(ISNUMBER(SEARCH('Backend Coding'!$J$14,'Budget 23-24'!A55)))&amp;", "&amp;(ISNUMBER(SEARCH('Backend Coding'!$J$15,'Budget 23-24'!A55)))&amp;", "&amp;(ISNUMBER(SEARCH('Backend Coding'!$J$16,'Budget 23-24'!A55)))&amp;", "&amp;(ISNUMBER(SEARCH('Backend Coding'!$J$17,'Budget 23-24'!A55)))&amp;", "&amp;(ISNUMBER(SEARCH('Backend Coding'!$J$18,'Budget 23-24'!A55)))&amp;", "&amp;(ISNUMBER(SEARCH('Backend Coding'!$J$19,'Budget 23-24'!A55)))&amp;", "&amp;(ISNUMBER(SEARCH('Backend Coding'!$J$20,'Budget 23-24'!A55)))&amp;", "&amp;(ISNUMBER(SEARCH('Backend Coding'!$J$21,'Budget 23-24'!A55)))&amp;", "&amp;(ISNUMBER(SEARCH('Backend Coding'!$J$22,'Budget 23-24'!A55)))&amp;", "&amp;(ISNUMBER(SEARCH('Backend Coding'!$J$23,'Budget 23-24'!A55)))&amp;", "&amp;(ISNUMBER(SEARCH('Backend Coding'!$J$24,'Budget 23-24'!A55)))&amp;", "&amp;(ISNUMBER(SEARCH('Backend Coding'!$J$25,'Budget 23-24'!A55)))&amp;", "&amp;(ISNUMBER(SEARCH('Backend Coding'!$J$26,'Budget 23-24'!A55)))</f>
        <v>FALSE, FALSE, FALSE, FALSE, FALSE, FALSE, FALSE, FALSE, FALSE, FALSE, FALSE, FALSE, FALSE, FALSE, FALSE, FALSE, FALSE, FALSE, FALSE, FALSE, FALSE, FALSE, FALSE, FALSE, FALSE</v>
      </c>
    </row>
    <row r="56" spans="1:21" ht="14.25" customHeight="1">
      <c r="A56" s="70"/>
      <c r="B56" s="80"/>
      <c r="C56" s="22"/>
      <c r="D56" s="22"/>
      <c r="E56" s="57"/>
      <c r="F56" s="81"/>
      <c r="G56" s="81"/>
      <c r="H56" s="81"/>
      <c r="I56" s="81"/>
      <c r="J56" s="81"/>
      <c r="K56" s="59"/>
      <c r="L56" s="59"/>
      <c r="M56" s="59"/>
      <c r="N56" s="59"/>
      <c r="O56" s="59"/>
      <c r="P56" s="54">
        <f t="shared" si="0"/>
        <v>0</v>
      </c>
      <c r="Q56" s="61" t="str">
        <f>(ISNUMBER(SEARCH('Backend Coding'!$B$2,'Budget 23-24'!A56)))&amp;", "&amp;(ISNUMBER(SEARCH('Backend Coding'!$B$3,'Budget 23-24'!A56)))&amp;", "&amp;(ISNUMBER(SEARCH('Backend Coding'!$B$4,'Budget 23-24'!A56)))&amp;", "&amp;(ISNUMBER(SEARCH('Backend Coding'!$B$5,'Budget 23-24'!A56)))&amp;", "&amp;(ISNUMBER(SEARCH('Backend Coding'!$B$6,'Budget 23-24'!A56)))&amp;", "&amp;(ISNUMBER(SEARCH('Backend Coding'!$B$7,'Budget 23-24'!A56)))&amp;", "&amp;(ISNUMBER(SEARCH('Backend Coding'!$B$8,'Budget 23-24'!A56)))&amp;", "&amp;(ISNUMBER(SEARCH('Backend Coding'!$B$9,'Budget 23-24'!A56)))&amp;", "&amp;(ISNUMBER(SEARCH('Backend Coding'!$B$10,'Budget 23-24'!A56)))&amp;", "&amp;(ISNUMBER(SEARCH('Backend Coding'!$B$11,'Budget 23-24'!A56)))&amp;", "&amp;(ISNUMBER(SEARCH('Backend Coding'!$B$12,'Budget 23-24'!A56)))&amp;", "&amp;(ISNUMBER(SEARCH('Backend Coding'!$B$13,'Budget 23-24'!A56)))&amp;", "&amp;(ISNUMBER(SEARCH('Backend Coding'!$B$14,'Budget 23-24'!A56)))&amp;", "&amp;(ISNUMBER(SEARCH('Backend Coding'!$B$15,'Budget 23-24'!A56)))&amp;", "&amp;(ISNUMBER(SEARCH('Backend Coding'!$B$16,'Budget 23-24'!A56)))&amp;", "&amp;(ISNUMBER(SEARCH('Backend Coding'!$B$17,'Budget 23-24'!A56)))&amp;", "&amp;(ISNUMBER(SEARCH('Backend Coding'!$B$18,'Budget 23-24'!A56)))&amp;", "&amp;(ISNUMBER(SEARCH('Backend Coding'!$B$19,'Budget 23-24'!A56)))&amp;", "&amp;(ISNUMBER(SEARCH('Backend Coding'!$B$20,'Budget 23-24'!A56)))&amp;", "&amp;(ISNUMBER(SEARCH('Backend Coding'!$B$21,'Budget 23-24'!A56)))&amp;", "&amp;(ISNUMBER(SEARCH('Backend Coding'!$B$22,'Budget 23-24'!A56)))&amp;", "&amp;(ISNUMBER(SEARCH('Backend Coding'!$B$23,'Budget 23-24'!A56)))&amp;", "&amp;(ISNUMBER(SEARCH('Backend Coding'!$B$24,'Budget 23-24'!A56)))&amp;", "&amp;(ISNUMBER(SEARCH('Backend Coding'!$B$25,'Budget 23-24'!A56)))&amp;", "&amp;(ISNUMBER(SEARCH('Backend Coding'!$B$26,'Budget 23-24'!A56)))</f>
        <v>FALSE, FALSE, FALSE, FALSE, FALSE, FALSE, FALSE, FALSE, FALSE, FALSE, FALSE, FALSE, FALSE, FALSE, FALSE, FALSE, FALSE, FALSE, FALSE, FALSE, FALSE, FALSE, FALSE, FALSE, FALSE</v>
      </c>
      <c r="R56" s="61" t="str">
        <f>(ISNUMBER(SEARCH('Backend Coding'!$D$2,'Budget 23-24'!A56)))&amp;", "&amp;(ISNUMBER(SEARCH('Backend Coding'!$D$3,'Budget 23-24'!A56)))&amp;", "&amp;(ISNUMBER(SEARCH('Backend Coding'!$D$4,'Budget 23-24'!A56)))&amp;", "&amp;(ISNUMBER(SEARCH('Backend Coding'!$D$5,'Budget 23-24'!A56)))&amp;", "&amp;(ISNUMBER(SEARCH('Backend Coding'!$D$6,'Budget 23-24'!A56)))&amp;", "&amp;(ISNUMBER(SEARCH('Backend Coding'!$D$7,'Budget 23-24'!A56)))&amp;", "&amp;(ISNUMBER(SEARCH('Backend Coding'!$D$8,'Budget 23-24'!A56)))&amp;", "&amp;(ISNUMBER(SEARCH('Backend Coding'!$D$9,'Budget 23-24'!A56)))&amp;", "&amp;(ISNUMBER(SEARCH('Backend Coding'!$D$10,'Budget 23-24'!A56)))&amp;", "&amp;(ISNUMBER(SEARCH('Backend Coding'!$D$11,'Budget 23-24'!A56)))&amp;", "&amp;(ISNUMBER(SEARCH('Backend Coding'!$D$12,'Budget 23-24'!A56)))&amp;", "&amp;(ISNUMBER(SEARCH('Backend Coding'!$D$13,'Budget 23-24'!A56)))&amp;", "&amp;(ISNUMBER(SEARCH('Backend Coding'!$D$14,'Budget 23-24'!A56)))&amp;", "&amp;(ISNUMBER(SEARCH('Backend Coding'!$D$15,'Budget 23-24'!A56)))&amp;", "&amp;(ISNUMBER(SEARCH('Backend Coding'!$D$16,'Budget 23-24'!A56)))&amp;", "&amp;(ISNUMBER(SEARCH('Backend Coding'!$D$17,'Budget 23-24'!A56)))&amp;", "&amp;(ISNUMBER(SEARCH('Backend Coding'!$D$18,'Budget 23-24'!A56)))&amp;", "&amp;(ISNUMBER(SEARCH('Backend Coding'!$D$19,'Budget 23-24'!A56)))&amp;", "&amp;(ISNUMBER(SEARCH('Backend Coding'!$D$20,'Budget 23-24'!A56)))&amp;", "&amp;(ISNUMBER(SEARCH('Backend Coding'!$D$21,'Budget 23-24'!A56)))&amp;", "&amp;(ISNUMBER(SEARCH('Backend Coding'!$D$22,'Budget 23-24'!A56)))&amp;", "&amp;(ISNUMBER(SEARCH('Backend Coding'!$D$23,'Budget 23-24'!A56)))&amp;", "&amp;(ISNUMBER(SEARCH('Backend Coding'!$D$24,'Budget 23-24'!A56)))&amp;", "&amp;(ISNUMBER(SEARCH('Backend Coding'!$D$25,'Budget 23-24'!A56)))&amp;", "&amp;(ISNUMBER(SEARCH('Backend Coding'!$D$26,'Budget 23-24'!A56)))</f>
        <v>FALSE, FALSE, FALSE, FALSE, FALSE, FALSE, FALSE, FALSE, FALSE, FALSE, FALSE, FALSE, FALSE, FALSE, FALSE, FALSE, FALSE, FALSE, FALSE, FALSE, FALSE, FALSE, FALSE, FALSE, FALSE</v>
      </c>
      <c r="S56" s="61" t="str">
        <f>(ISNUMBER(SEARCH('Backend Coding'!$F$2,'Budget 23-24'!A56)))&amp;", "&amp;(ISNUMBER(SEARCH('Backend Coding'!$F$3,'Budget 23-24'!A56)))&amp;", "&amp;(ISNUMBER(SEARCH('Backend Coding'!$F$4,'Budget 23-24'!A56)))&amp;", "&amp;(ISNUMBER(SEARCH('Backend Coding'!$F$5,'Budget 23-24'!A56)))&amp;", "&amp;(ISNUMBER(SEARCH('Backend Coding'!$F$6,'Budget 23-24'!A56)))&amp;", "&amp;(ISNUMBER(SEARCH('Backend Coding'!$F$7,'Budget 23-24'!A56)))&amp;", "&amp;(ISNUMBER(SEARCH('Backend Coding'!$F$8,'Budget 23-24'!A56)))&amp;", "&amp;(ISNUMBER(SEARCH('Backend Coding'!$F$9,'Budget 23-24'!A56)))&amp;", "&amp;(ISNUMBER(SEARCH('Backend Coding'!$F$10,'Budget 23-24'!A56)))&amp;", "&amp;(ISNUMBER(SEARCH('Backend Coding'!$F$11,'Budget 23-24'!A56)))&amp;", "&amp;(ISNUMBER(SEARCH('Backend Coding'!$F$12,'Budget 23-24'!A56)))&amp;", "&amp;(ISNUMBER(SEARCH('Backend Coding'!$F$13,'Budget 23-24'!A56)))&amp;", "&amp;(ISNUMBER(SEARCH('Backend Coding'!$F$14,'Budget 23-24'!A56)))&amp;", "&amp;(ISNUMBER(SEARCH('Backend Coding'!$F$15,'Budget 23-24'!A56)))&amp;", "&amp;(ISNUMBER(SEARCH('Backend Coding'!$F$16,'Budget 23-24'!A56)))&amp;", "&amp;(ISNUMBER(SEARCH('Backend Coding'!$F$17,'Budget 23-24'!A56)))&amp;", "&amp;(ISNUMBER(SEARCH('Backend Coding'!$F$18,'Budget 23-24'!A56)))&amp;", "&amp;(ISNUMBER(SEARCH('Backend Coding'!$F$19,'Budget 23-24'!A56)))&amp;", "&amp;(ISNUMBER(SEARCH('Backend Coding'!$F$20,'Budget 23-24'!A56)))&amp;", "&amp;(ISNUMBER(SEARCH('Backend Coding'!$F$21,'Budget 23-24'!A56)))&amp;", "&amp;(ISNUMBER(SEARCH('Backend Coding'!$F$22,'Budget 23-24'!A56)))&amp;", "&amp;(ISNUMBER(SEARCH('Backend Coding'!$F$23,'Budget 23-24'!A56)))&amp;", "&amp;(ISNUMBER(SEARCH('Backend Coding'!$F$24,'Budget 23-24'!A56)))&amp;", "&amp;(ISNUMBER(SEARCH('Backend Coding'!$F$25,'Budget 23-24'!A56)))&amp;", "&amp;(ISNUMBER(SEARCH('Backend Coding'!$F$26,'Budget 23-24'!A56)))</f>
        <v>FALSE, FALSE, FALSE, FALSE, FALSE, FALSE, FALSE, FALSE, FALSE, FALSE, FALSE, FALSE, FALSE, FALSE, FALSE, FALSE, FALSE, FALSE, FALSE, FALSE, FALSE, FALSE, FALSE, FALSE, FALSE</v>
      </c>
      <c r="T56" s="61" t="str">
        <f>(ISNUMBER(SEARCH('Backend Coding'!$H$2,'Budget 23-24'!A56)))&amp;", "&amp;(ISNUMBER(SEARCH('Backend Coding'!$H$3,'Budget 23-24'!A56)))&amp;", "&amp;(ISNUMBER(SEARCH('Backend Coding'!$H$4,'Budget 23-24'!A56)))&amp;", "&amp;(ISNUMBER(SEARCH('Backend Coding'!$H$5,'Budget 23-24'!A56)))&amp;", "&amp;(ISNUMBER(SEARCH('Backend Coding'!$H$6,'Budget 23-24'!A56)))&amp;", "&amp;(ISNUMBER(SEARCH('Backend Coding'!$H$7,'Budget 23-24'!A56)))&amp;", "&amp;(ISNUMBER(SEARCH('Backend Coding'!$H$8,'Budget 23-24'!A56)))&amp;", "&amp;(ISNUMBER(SEARCH('Backend Coding'!$H$9,'Budget 23-24'!A56)))&amp;", "&amp;(ISNUMBER(SEARCH('Backend Coding'!$H$10,'Budget 23-24'!A56)))&amp;", "&amp;(ISNUMBER(SEARCH('Backend Coding'!$H$11,'Budget 23-24'!A56)))&amp;", "&amp;(ISNUMBER(SEARCH('Backend Coding'!$H$12,'Budget 23-24'!A56)))&amp;", "&amp;(ISNUMBER(SEARCH('Backend Coding'!$H$13,'Budget 23-24'!A56)))&amp;", "&amp;(ISNUMBER(SEARCH('Backend Coding'!$H$14,'Budget 23-24'!A56)))&amp;", "&amp;(ISNUMBER(SEARCH('Backend Coding'!$H$15,'Budget 23-24'!A56)))&amp;", "&amp;(ISNUMBER(SEARCH('Backend Coding'!$H$16,'Budget 23-24'!A56)))&amp;", "&amp;(ISNUMBER(SEARCH('Backend Coding'!$H$17,'Budget 23-24'!A56)))&amp;", "&amp;(ISNUMBER(SEARCH('Backend Coding'!$H$18,'Budget 23-24'!A56)))&amp;", "&amp;(ISNUMBER(SEARCH('Backend Coding'!$H$19,'Budget 23-24'!A56)))&amp;", "&amp;(ISNUMBER(SEARCH('Backend Coding'!$H$20,'Budget 23-24'!A56)))&amp;", "&amp;(ISNUMBER(SEARCH('Backend Coding'!$H$21,'Budget 23-24'!A56)))&amp;", "&amp;(ISNUMBER(SEARCH('Backend Coding'!$H$22,'Budget 23-24'!A56)))&amp;", "&amp;(ISNUMBER(SEARCH('Backend Coding'!$H$23,'Budget 23-24'!A56)))&amp;", "&amp;(ISNUMBER(SEARCH('Backend Coding'!$H$24,'Budget 23-24'!A56)))&amp;", "&amp;(ISNUMBER(SEARCH('Backend Coding'!$H$25,'Budget 23-24'!A56)))&amp;", "&amp;(ISNUMBER(SEARCH('Backend Coding'!$H$26,'Budget 23-24'!A56)))</f>
        <v>FALSE, FALSE, FALSE, FALSE, FALSE, FALSE, FALSE, FALSE, FALSE, FALSE, FALSE, FALSE, FALSE, FALSE, FALSE, FALSE, FALSE, FALSE, FALSE, FALSE, FALSE, FALSE, FALSE, FALSE, FALSE</v>
      </c>
      <c r="U56" s="3" t="str">
        <f>(ISNUMBER(SEARCH('Backend Coding'!$J$2,'Budget 23-24'!A56)))&amp;", "&amp;(ISNUMBER(SEARCH('Backend Coding'!$J$3,'Budget 23-24'!A56)))&amp;", "&amp;(ISNUMBER(SEARCH('Backend Coding'!$J$4,'Budget 23-24'!A56)))&amp;", "&amp;(ISNUMBER(SEARCH('Backend Coding'!$J$5,'Budget 23-24'!A56)))&amp;", "&amp;(ISNUMBER(SEARCH('Backend Coding'!$J$6,'Budget 23-24'!A56)))&amp;", "&amp;(ISNUMBER(SEARCH('Backend Coding'!$J$7,'Budget 23-24'!A56)))&amp;", "&amp;(ISNUMBER(SEARCH('Backend Coding'!$J$8,'Budget 23-24'!A56)))&amp;", "&amp;(ISNUMBER(SEARCH('Backend Coding'!$J$9,'Budget 23-24'!A56)))&amp;", "&amp;(ISNUMBER(SEARCH('Backend Coding'!$J$10,'Budget 23-24'!A56)))&amp;", "&amp;(ISNUMBER(SEARCH('Backend Coding'!$J$11,'Budget 23-24'!A56)))&amp;", "&amp;(ISNUMBER(SEARCH('Backend Coding'!$J$12,'Budget 23-24'!A56)))&amp;", "&amp;(ISNUMBER(SEARCH('Backend Coding'!$J$13,'Budget 23-24'!A56)))&amp;", "&amp;(ISNUMBER(SEARCH('Backend Coding'!$J$14,'Budget 23-24'!A56)))&amp;", "&amp;(ISNUMBER(SEARCH('Backend Coding'!$J$15,'Budget 23-24'!A56)))&amp;", "&amp;(ISNUMBER(SEARCH('Backend Coding'!$J$16,'Budget 23-24'!A56)))&amp;", "&amp;(ISNUMBER(SEARCH('Backend Coding'!$J$17,'Budget 23-24'!A56)))&amp;", "&amp;(ISNUMBER(SEARCH('Backend Coding'!$J$18,'Budget 23-24'!A56)))&amp;", "&amp;(ISNUMBER(SEARCH('Backend Coding'!$J$19,'Budget 23-24'!A56)))&amp;", "&amp;(ISNUMBER(SEARCH('Backend Coding'!$J$20,'Budget 23-24'!A56)))&amp;", "&amp;(ISNUMBER(SEARCH('Backend Coding'!$J$21,'Budget 23-24'!A56)))&amp;", "&amp;(ISNUMBER(SEARCH('Backend Coding'!$J$22,'Budget 23-24'!A56)))&amp;", "&amp;(ISNUMBER(SEARCH('Backend Coding'!$J$23,'Budget 23-24'!A56)))&amp;", "&amp;(ISNUMBER(SEARCH('Backend Coding'!$J$24,'Budget 23-24'!A56)))&amp;", "&amp;(ISNUMBER(SEARCH('Backend Coding'!$J$25,'Budget 23-24'!A56)))&amp;", "&amp;(ISNUMBER(SEARCH('Backend Coding'!$J$26,'Budget 23-24'!A56)))</f>
        <v>FALSE, FALSE, FALSE, FALSE, FALSE, FALSE, FALSE, FALSE, FALSE, FALSE, FALSE, FALSE, FALSE, FALSE, FALSE, FALSE, FALSE, FALSE, FALSE, FALSE, FALSE, FALSE, FALSE, FALSE, FALSE</v>
      </c>
    </row>
    <row r="57" spans="1:21" ht="14.25" customHeight="1">
      <c r="A57" s="70"/>
      <c r="B57" s="80"/>
      <c r="C57" s="22"/>
      <c r="D57" s="22"/>
      <c r="E57" s="57"/>
      <c r="F57" s="81"/>
      <c r="G57" s="81"/>
      <c r="H57" s="81"/>
      <c r="I57" s="81"/>
      <c r="J57" s="81"/>
      <c r="K57" s="59"/>
      <c r="L57" s="59"/>
      <c r="M57" s="59"/>
      <c r="N57" s="59"/>
      <c r="O57" s="59"/>
      <c r="P57" s="54">
        <f t="shared" si="0"/>
        <v>0</v>
      </c>
      <c r="Q57" s="61" t="str">
        <f>(ISNUMBER(SEARCH('Backend Coding'!$B$2,'Budget 23-24'!A57)))&amp;", "&amp;(ISNUMBER(SEARCH('Backend Coding'!$B$3,'Budget 23-24'!A57)))&amp;", "&amp;(ISNUMBER(SEARCH('Backend Coding'!$B$4,'Budget 23-24'!A57)))&amp;", "&amp;(ISNUMBER(SEARCH('Backend Coding'!$B$5,'Budget 23-24'!A57)))&amp;", "&amp;(ISNUMBER(SEARCH('Backend Coding'!$B$6,'Budget 23-24'!A57)))&amp;", "&amp;(ISNUMBER(SEARCH('Backend Coding'!$B$7,'Budget 23-24'!A57)))&amp;", "&amp;(ISNUMBER(SEARCH('Backend Coding'!$B$8,'Budget 23-24'!A57)))&amp;", "&amp;(ISNUMBER(SEARCH('Backend Coding'!$B$9,'Budget 23-24'!A57)))&amp;", "&amp;(ISNUMBER(SEARCH('Backend Coding'!$B$10,'Budget 23-24'!A57)))&amp;", "&amp;(ISNUMBER(SEARCH('Backend Coding'!$B$11,'Budget 23-24'!A57)))&amp;", "&amp;(ISNUMBER(SEARCH('Backend Coding'!$B$12,'Budget 23-24'!A57)))&amp;", "&amp;(ISNUMBER(SEARCH('Backend Coding'!$B$13,'Budget 23-24'!A57)))&amp;", "&amp;(ISNUMBER(SEARCH('Backend Coding'!$B$14,'Budget 23-24'!A57)))&amp;", "&amp;(ISNUMBER(SEARCH('Backend Coding'!$B$15,'Budget 23-24'!A57)))&amp;", "&amp;(ISNUMBER(SEARCH('Backend Coding'!$B$16,'Budget 23-24'!A57)))&amp;", "&amp;(ISNUMBER(SEARCH('Backend Coding'!$B$17,'Budget 23-24'!A57)))&amp;", "&amp;(ISNUMBER(SEARCH('Backend Coding'!$B$18,'Budget 23-24'!A57)))&amp;", "&amp;(ISNUMBER(SEARCH('Backend Coding'!$B$19,'Budget 23-24'!A57)))&amp;", "&amp;(ISNUMBER(SEARCH('Backend Coding'!$B$20,'Budget 23-24'!A57)))&amp;", "&amp;(ISNUMBER(SEARCH('Backend Coding'!$B$21,'Budget 23-24'!A57)))&amp;", "&amp;(ISNUMBER(SEARCH('Backend Coding'!$B$22,'Budget 23-24'!A57)))&amp;", "&amp;(ISNUMBER(SEARCH('Backend Coding'!$B$23,'Budget 23-24'!A57)))&amp;", "&amp;(ISNUMBER(SEARCH('Backend Coding'!$B$24,'Budget 23-24'!A57)))&amp;", "&amp;(ISNUMBER(SEARCH('Backend Coding'!$B$25,'Budget 23-24'!A57)))&amp;", "&amp;(ISNUMBER(SEARCH('Backend Coding'!$B$26,'Budget 23-24'!A57)))</f>
        <v>FALSE, FALSE, FALSE, FALSE, FALSE, FALSE, FALSE, FALSE, FALSE, FALSE, FALSE, FALSE, FALSE, FALSE, FALSE, FALSE, FALSE, FALSE, FALSE, FALSE, FALSE, FALSE, FALSE, FALSE, FALSE</v>
      </c>
      <c r="R57" s="61" t="str">
        <f>(ISNUMBER(SEARCH('Backend Coding'!$D$2,'Budget 23-24'!A57)))&amp;", "&amp;(ISNUMBER(SEARCH('Backend Coding'!$D$3,'Budget 23-24'!A57)))&amp;", "&amp;(ISNUMBER(SEARCH('Backend Coding'!$D$4,'Budget 23-24'!A57)))&amp;", "&amp;(ISNUMBER(SEARCH('Backend Coding'!$D$5,'Budget 23-24'!A57)))&amp;", "&amp;(ISNUMBER(SEARCH('Backend Coding'!$D$6,'Budget 23-24'!A57)))&amp;", "&amp;(ISNUMBER(SEARCH('Backend Coding'!$D$7,'Budget 23-24'!A57)))&amp;", "&amp;(ISNUMBER(SEARCH('Backend Coding'!$D$8,'Budget 23-24'!A57)))&amp;", "&amp;(ISNUMBER(SEARCH('Backend Coding'!$D$9,'Budget 23-24'!A57)))&amp;", "&amp;(ISNUMBER(SEARCH('Backend Coding'!$D$10,'Budget 23-24'!A57)))&amp;", "&amp;(ISNUMBER(SEARCH('Backend Coding'!$D$11,'Budget 23-24'!A57)))&amp;", "&amp;(ISNUMBER(SEARCH('Backend Coding'!$D$12,'Budget 23-24'!A57)))&amp;", "&amp;(ISNUMBER(SEARCH('Backend Coding'!$D$13,'Budget 23-24'!A57)))&amp;", "&amp;(ISNUMBER(SEARCH('Backend Coding'!$D$14,'Budget 23-24'!A57)))&amp;", "&amp;(ISNUMBER(SEARCH('Backend Coding'!$D$15,'Budget 23-24'!A57)))&amp;", "&amp;(ISNUMBER(SEARCH('Backend Coding'!$D$16,'Budget 23-24'!A57)))&amp;", "&amp;(ISNUMBER(SEARCH('Backend Coding'!$D$17,'Budget 23-24'!A57)))&amp;", "&amp;(ISNUMBER(SEARCH('Backend Coding'!$D$18,'Budget 23-24'!A57)))&amp;", "&amp;(ISNUMBER(SEARCH('Backend Coding'!$D$19,'Budget 23-24'!A57)))&amp;", "&amp;(ISNUMBER(SEARCH('Backend Coding'!$D$20,'Budget 23-24'!A57)))&amp;", "&amp;(ISNUMBER(SEARCH('Backend Coding'!$D$21,'Budget 23-24'!A57)))&amp;", "&amp;(ISNUMBER(SEARCH('Backend Coding'!$D$22,'Budget 23-24'!A57)))&amp;", "&amp;(ISNUMBER(SEARCH('Backend Coding'!$D$23,'Budget 23-24'!A57)))&amp;", "&amp;(ISNUMBER(SEARCH('Backend Coding'!$D$24,'Budget 23-24'!A57)))&amp;", "&amp;(ISNUMBER(SEARCH('Backend Coding'!$D$25,'Budget 23-24'!A57)))&amp;", "&amp;(ISNUMBER(SEARCH('Backend Coding'!$D$26,'Budget 23-24'!A57)))</f>
        <v>FALSE, FALSE, FALSE, FALSE, FALSE, FALSE, FALSE, FALSE, FALSE, FALSE, FALSE, FALSE, FALSE, FALSE, FALSE, FALSE, FALSE, FALSE, FALSE, FALSE, FALSE, FALSE, FALSE, FALSE, FALSE</v>
      </c>
      <c r="S57" s="61" t="str">
        <f>(ISNUMBER(SEARCH('Backend Coding'!$F$2,'Budget 23-24'!A57)))&amp;", "&amp;(ISNUMBER(SEARCH('Backend Coding'!$F$3,'Budget 23-24'!A57)))&amp;", "&amp;(ISNUMBER(SEARCH('Backend Coding'!$F$4,'Budget 23-24'!A57)))&amp;", "&amp;(ISNUMBER(SEARCH('Backend Coding'!$F$5,'Budget 23-24'!A57)))&amp;", "&amp;(ISNUMBER(SEARCH('Backend Coding'!$F$6,'Budget 23-24'!A57)))&amp;", "&amp;(ISNUMBER(SEARCH('Backend Coding'!$F$7,'Budget 23-24'!A57)))&amp;", "&amp;(ISNUMBER(SEARCH('Backend Coding'!$F$8,'Budget 23-24'!A57)))&amp;", "&amp;(ISNUMBER(SEARCH('Backend Coding'!$F$9,'Budget 23-24'!A57)))&amp;", "&amp;(ISNUMBER(SEARCH('Backend Coding'!$F$10,'Budget 23-24'!A57)))&amp;", "&amp;(ISNUMBER(SEARCH('Backend Coding'!$F$11,'Budget 23-24'!A57)))&amp;", "&amp;(ISNUMBER(SEARCH('Backend Coding'!$F$12,'Budget 23-24'!A57)))&amp;", "&amp;(ISNUMBER(SEARCH('Backend Coding'!$F$13,'Budget 23-24'!A57)))&amp;", "&amp;(ISNUMBER(SEARCH('Backend Coding'!$F$14,'Budget 23-24'!A57)))&amp;", "&amp;(ISNUMBER(SEARCH('Backend Coding'!$F$15,'Budget 23-24'!A57)))&amp;", "&amp;(ISNUMBER(SEARCH('Backend Coding'!$F$16,'Budget 23-24'!A57)))&amp;", "&amp;(ISNUMBER(SEARCH('Backend Coding'!$F$17,'Budget 23-24'!A57)))&amp;", "&amp;(ISNUMBER(SEARCH('Backend Coding'!$F$18,'Budget 23-24'!A57)))&amp;", "&amp;(ISNUMBER(SEARCH('Backend Coding'!$F$19,'Budget 23-24'!A57)))&amp;", "&amp;(ISNUMBER(SEARCH('Backend Coding'!$F$20,'Budget 23-24'!A57)))&amp;", "&amp;(ISNUMBER(SEARCH('Backend Coding'!$F$21,'Budget 23-24'!A57)))&amp;", "&amp;(ISNUMBER(SEARCH('Backend Coding'!$F$22,'Budget 23-24'!A57)))&amp;", "&amp;(ISNUMBER(SEARCH('Backend Coding'!$F$23,'Budget 23-24'!A57)))&amp;", "&amp;(ISNUMBER(SEARCH('Backend Coding'!$F$24,'Budget 23-24'!A57)))&amp;", "&amp;(ISNUMBER(SEARCH('Backend Coding'!$F$25,'Budget 23-24'!A57)))&amp;", "&amp;(ISNUMBER(SEARCH('Backend Coding'!$F$26,'Budget 23-24'!A57)))</f>
        <v>FALSE, FALSE, FALSE, FALSE, FALSE, FALSE, FALSE, FALSE, FALSE, FALSE, FALSE, FALSE, FALSE, FALSE, FALSE, FALSE, FALSE, FALSE, FALSE, FALSE, FALSE, FALSE, FALSE, FALSE, FALSE</v>
      </c>
      <c r="T57" s="61" t="str">
        <f>(ISNUMBER(SEARCH('Backend Coding'!$H$2,'Budget 23-24'!A57)))&amp;", "&amp;(ISNUMBER(SEARCH('Backend Coding'!$H$3,'Budget 23-24'!A57)))&amp;", "&amp;(ISNUMBER(SEARCH('Backend Coding'!$H$4,'Budget 23-24'!A57)))&amp;", "&amp;(ISNUMBER(SEARCH('Backend Coding'!$H$5,'Budget 23-24'!A57)))&amp;", "&amp;(ISNUMBER(SEARCH('Backend Coding'!$H$6,'Budget 23-24'!A57)))&amp;", "&amp;(ISNUMBER(SEARCH('Backend Coding'!$H$7,'Budget 23-24'!A57)))&amp;", "&amp;(ISNUMBER(SEARCH('Backend Coding'!$H$8,'Budget 23-24'!A57)))&amp;", "&amp;(ISNUMBER(SEARCH('Backend Coding'!$H$9,'Budget 23-24'!A57)))&amp;", "&amp;(ISNUMBER(SEARCH('Backend Coding'!$H$10,'Budget 23-24'!A57)))&amp;", "&amp;(ISNUMBER(SEARCH('Backend Coding'!$H$11,'Budget 23-24'!A57)))&amp;", "&amp;(ISNUMBER(SEARCH('Backend Coding'!$H$12,'Budget 23-24'!A57)))&amp;", "&amp;(ISNUMBER(SEARCH('Backend Coding'!$H$13,'Budget 23-24'!A57)))&amp;", "&amp;(ISNUMBER(SEARCH('Backend Coding'!$H$14,'Budget 23-24'!A57)))&amp;", "&amp;(ISNUMBER(SEARCH('Backend Coding'!$H$15,'Budget 23-24'!A57)))&amp;", "&amp;(ISNUMBER(SEARCH('Backend Coding'!$H$16,'Budget 23-24'!A57)))&amp;", "&amp;(ISNUMBER(SEARCH('Backend Coding'!$H$17,'Budget 23-24'!A57)))&amp;", "&amp;(ISNUMBER(SEARCH('Backend Coding'!$H$18,'Budget 23-24'!A57)))&amp;", "&amp;(ISNUMBER(SEARCH('Backend Coding'!$H$19,'Budget 23-24'!A57)))&amp;", "&amp;(ISNUMBER(SEARCH('Backend Coding'!$H$20,'Budget 23-24'!A57)))&amp;", "&amp;(ISNUMBER(SEARCH('Backend Coding'!$H$21,'Budget 23-24'!A57)))&amp;", "&amp;(ISNUMBER(SEARCH('Backend Coding'!$H$22,'Budget 23-24'!A57)))&amp;", "&amp;(ISNUMBER(SEARCH('Backend Coding'!$H$23,'Budget 23-24'!A57)))&amp;", "&amp;(ISNUMBER(SEARCH('Backend Coding'!$H$24,'Budget 23-24'!A57)))&amp;", "&amp;(ISNUMBER(SEARCH('Backend Coding'!$H$25,'Budget 23-24'!A57)))&amp;", "&amp;(ISNUMBER(SEARCH('Backend Coding'!$H$26,'Budget 23-24'!A57)))</f>
        <v>FALSE, FALSE, FALSE, FALSE, FALSE, FALSE, FALSE, FALSE, FALSE, FALSE, FALSE, FALSE, FALSE, FALSE, FALSE, FALSE, FALSE, FALSE, FALSE, FALSE, FALSE, FALSE, FALSE, FALSE, FALSE</v>
      </c>
      <c r="U57" s="3" t="str">
        <f>(ISNUMBER(SEARCH('Backend Coding'!$J$2,'Budget 23-24'!A57)))&amp;", "&amp;(ISNUMBER(SEARCH('Backend Coding'!$J$3,'Budget 23-24'!A57)))&amp;", "&amp;(ISNUMBER(SEARCH('Backend Coding'!$J$4,'Budget 23-24'!A57)))&amp;", "&amp;(ISNUMBER(SEARCH('Backend Coding'!$J$5,'Budget 23-24'!A57)))&amp;", "&amp;(ISNUMBER(SEARCH('Backend Coding'!$J$6,'Budget 23-24'!A57)))&amp;", "&amp;(ISNUMBER(SEARCH('Backend Coding'!$J$7,'Budget 23-24'!A57)))&amp;", "&amp;(ISNUMBER(SEARCH('Backend Coding'!$J$8,'Budget 23-24'!A57)))&amp;", "&amp;(ISNUMBER(SEARCH('Backend Coding'!$J$9,'Budget 23-24'!A57)))&amp;", "&amp;(ISNUMBER(SEARCH('Backend Coding'!$J$10,'Budget 23-24'!A57)))&amp;", "&amp;(ISNUMBER(SEARCH('Backend Coding'!$J$11,'Budget 23-24'!A57)))&amp;", "&amp;(ISNUMBER(SEARCH('Backend Coding'!$J$12,'Budget 23-24'!A57)))&amp;", "&amp;(ISNUMBER(SEARCH('Backend Coding'!$J$13,'Budget 23-24'!A57)))&amp;", "&amp;(ISNUMBER(SEARCH('Backend Coding'!$J$14,'Budget 23-24'!A57)))&amp;", "&amp;(ISNUMBER(SEARCH('Backend Coding'!$J$15,'Budget 23-24'!A57)))&amp;", "&amp;(ISNUMBER(SEARCH('Backend Coding'!$J$16,'Budget 23-24'!A57)))&amp;", "&amp;(ISNUMBER(SEARCH('Backend Coding'!$J$17,'Budget 23-24'!A57)))&amp;", "&amp;(ISNUMBER(SEARCH('Backend Coding'!$J$18,'Budget 23-24'!A57)))&amp;", "&amp;(ISNUMBER(SEARCH('Backend Coding'!$J$19,'Budget 23-24'!A57)))&amp;", "&amp;(ISNUMBER(SEARCH('Backend Coding'!$J$20,'Budget 23-24'!A57)))&amp;", "&amp;(ISNUMBER(SEARCH('Backend Coding'!$J$21,'Budget 23-24'!A57)))&amp;", "&amp;(ISNUMBER(SEARCH('Backend Coding'!$J$22,'Budget 23-24'!A57)))&amp;", "&amp;(ISNUMBER(SEARCH('Backend Coding'!$J$23,'Budget 23-24'!A57)))&amp;", "&amp;(ISNUMBER(SEARCH('Backend Coding'!$J$24,'Budget 23-24'!A57)))&amp;", "&amp;(ISNUMBER(SEARCH('Backend Coding'!$J$25,'Budget 23-24'!A57)))&amp;", "&amp;(ISNUMBER(SEARCH('Backend Coding'!$J$26,'Budget 23-24'!A57)))</f>
        <v>FALSE, FALSE, FALSE, FALSE, FALSE, FALSE, FALSE, FALSE, FALSE, FALSE, FALSE, FALSE, FALSE, FALSE, FALSE, FALSE, FALSE, FALSE, FALSE, FALSE, FALSE, FALSE, FALSE, FALSE, FALSE</v>
      </c>
    </row>
    <row r="58" spans="1:21" ht="14.25" customHeight="1">
      <c r="A58" s="70"/>
      <c r="B58" s="80"/>
      <c r="C58" s="22"/>
      <c r="D58" s="22"/>
      <c r="E58" s="57"/>
      <c r="F58" s="81"/>
      <c r="G58" s="81"/>
      <c r="H58" s="81"/>
      <c r="I58" s="81"/>
      <c r="J58" s="81"/>
      <c r="K58" s="59"/>
      <c r="L58" s="59"/>
      <c r="M58" s="59"/>
      <c r="N58" s="59"/>
      <c r="O58" s="59"/>
      <c r="P58" s="54">
        <f t="shared" si="0"/>
        <v>0</v>
      </c>
      <c r="Q58" s="61" t="str">
        <f>(ISNUMBER(SEARCH('Backend Coding'!$B$2,'Budget 23-24'!A58)))&amp;", "&amp;(ISNUMBER(SEARCH('Backend Coding'!$B$3,'Budget 23-24'!A58)))&amp;", "&amp;(ISNUMBER(SEARCH('Backend Coding'!$B$4,'Budget 23-24'!A58)))&amp;", "&amp;(ISNUMBER(SEARCH('Backend Coding'!$B$5,'Budget 23-24'!A58)))&amp;", "&amp;(ISNUMBER(SEARCH('Backend Coding'!$B$6,'Budget 23-24'!A58)))&amp;", "&amp;(ISNUMBER(SEARCH('Backend Coding'!$B$7,'Budget 23-24'!A58)))&amp;", "&amp;(ISNUMBER(SEARCH('Backend Coding'!$B$8,'Budget 23-24'!A58)))&amp;", "&amp;(ISNUMBER(SEARCH('Backend Coding'!$B$9,'Budget 23-24'!A58)))&amp;", "&amp;(ISNUMBER(SEARCH('Backend Coding'!$B$10,'Budget 23-24'!A58)))&amp;", "&amp;(ISNUMBER(SEARCH('Backend Coding'!$B$11,'Budget 23-24'!A58)))&amp;", "&amp;(ISNUMBER(SEARCH('Backend Coding'!$B$12,'Budget 23-24'!A58)))&amp;", "&amp;(ISNUMBER(SEARCH('Backend Coding'!$B$13,'Budget 23-24'!A58)))&amp;", "&amp;(ISNUMBER(SEARCH('Backend Coding'!$B$14,'Budget 23-24'!A58)))&amp;", "&amp;(ISNUMBER(SEARCH('Backend Coding'!$B$15,'Budget 23-24'!A58)))&amp;", "&amp;(ISNUMBER(SEARCH('Backend Coding'!$B$16,'Budget 23-24'!A58)))&amp;", "&amp;(ISNUMBER(SEARCH('Backend Coding'!$B$17,'Budget 23-24'!A58)))&amp;", "&amp;(ISNUMBER(SEARCH('Backend Coding'!$B$18,'Budget 23-24'!A58)))&amp;", "&amp;(ISNUMBER(SEARCH('Backend Coding'!$B$19,'Budget 23-24'!A58)))&amp;", "&amp;(ISNUMBER(SEARCH('Backend Coding'!$B$20,'Budget 23-24'!A58)))&amp;", "&amp;(ISNUMBER(SEARCH('Backend Coding'!$B$21,'Budget 23-24'!A58)))&amp;", "&amp;(ISNUMBER(SEARCH('Backend Coding'!$B$22,'Budget 23-24'!A58)))&amp;", "&amp;(ISNUMBER(SEARCH('Backend Coding'!$B$23,'Budget 23-24'!A58)))&amp;", "&amp;(ISNUMBER(SEARCH('Backend Coding'!$B$24,'Budget 23-24'!A58)))&amp;", "&amp;(ISNUMBER(SEARCH('Backend Coding'!$B$25,'Budget 23-24'!A58)))&amp;", "&amp;(ISNUMBER(SEARCH('Backend Coding'!$B$26,'Budget 23-24'!A58)))</f>
        <v>FALSE, FALSE, FALSE, FALSE, FALSE, FALSE, FALSE, FALSE, FALSE, FALSE, FALSE, FALSE, FALSE, FALSE, FALSE, FALSE, FALSE, FALSE, FALSE, FALSE, FALSE, FALSE, FALSE, FALSE, FALSE</v>
      </c>
      <c r="R58" s="61" t="str">
        <f>(ISNUMBER(SEARCH('Backend Coding'!$D$2,'Budget 23-24'!A58)))&amp;", "&amp;(ISNUMBER(SEARCH('Backend Coding'!$D$3,'Budget 23-24'!A58)))&amp;", "&amp;(ISNUMBER(SEARCH('Backend Coding'!$D$4,'Budget 23-24'!A58)))&amp;", "&amp;(ISNUMBER(SEARCH('Backend Coding'!$D$5,'Budget 23-24'!A58)))&amp;", "&amp;(ISNUMBER(SEARCH('Backend Coding'!$D$6,'Budget 23-24'!A58)))&amp;", "&amp;(ISNUMBER(SEARCH('Backend Coding'!$D$7,'Budget 23-24'!A58)))&amp;", "&amp;(ISNUMBER(SEARCH('Backend Coding'!$D$8,'Budget 23-24'!A58)))&amp;", "&amp;(ISNUMBER(SEARCH('Backend Coding'!$D$9,'Budget 23-24'!A58)))&amp;", "&amp;(ISNUMBER(SEARCH('Backend Coding'!$D$10,'Budget 23-24'!A58)))&amp;", "&amp;(ISNUMBER(SEARCH('Backend Coding'!$D$11,'Budget 23-24'!A58)))&amp;", "&amp;(ISNUMBER(SEARCH('Backend Coding'!$D$12,'Budget 23-24'!A58)))&amp;", "&amp;(ISNUMBER(SEARCH('Backend Coding'!$D$13,'Budget 23-24'!A58)))&amp;", "&amp;(ISNUMBER(SEARCH('Backend Coding'!$D$14,'Budget 23-24'!A58)))&amp;", "&amp;(ISNUMBER(SEARCH('Backend Coding'!$D$15,'Budget 23-24'!A58)))&amp;", "&amp;(ISNUMBER(SEARCH('Backend Coding'!$D$16,'Budget 23-24'!A58)))&amp;", "&amp;(ISNUMBER(SEARCH('Backend Coding'!$D$17,'Budget 23-24'!A58)))&amp;", "&amp;(ISNUMBER(SEARCH('Backend Coding'!$D$18,'Budget 23-24'!A58)))&amp;", "&amp;(ISNUMBER(SEARCH('Backend Coding'!$D$19,'Budget 23-24'!A58)))&amp;", "&amp;(ISNUMBER(SEARCH('Backend Coding'!$D$20,'Budget 23-24'!A58)))&amp;", "&amp;(ISNUMBER(SEARCH('Backend Coding'!$D$21,'Budget 23-24'!A58)))&amp;", "&amp;(ISNUMBER(SEARCH('Backend Coding'!$D$22,'Budget 23-24'!A58)))&amp;", "&amp;(ISNUMBER(SEARCH('Backend Coding'!$D$23,'Budget 23-24'!A58)))&amp;", "&amp;(ISNUMBER(SEARCH('Backend Coding'!$D$24,'Budget 23-24'!A58)))&amp;", "&amp;(ISNUMBER(SEARCH('Backend Coding'!$D$25,'Budget 23-24'!A58)))&amp;", "&amp;(ISNUMBER(SEARCH('Backend Coding'!$D$26,'Budget 23-24'!A58)))</f>
        <v>FALSE, FALSE, FALSE, FALSE, FALSE, FALSE, FALSE, FALSE, FALSE, FALSE, FALSE, FALSE, FALSE, FALSE, FALSE, FALSE, FALSE, FALSE, FALSE, FALSE, FALSE, FALSE, FALSE, FALSE, FALSE</v>
      </c>
      <c r="S58" s="61" t="str">
        <f>(ISNUMBER(SEARCH('Backend Coding'!$F$2,'Budget 23-24'!A58)))&amp;", "&amp;(ISNUMBER(SEARCH('Backend Coding'!$F$3,'Budget 23-24'!A58)))&amp;", "&amp;(ISNUMBER(SEARCH('Backend Coding'!$F$4,'Budget 23-24'!A58)))&amp;", "&amp;(ISNUMBER(SEARCH('Backend Coding'!$F$5,'Budget 23-24'!A58)))&amp;", "&amp;(ISNUMBER(SEARCH('Backend Coding'!$F$6,'Budget 23-24'!A58)))&amp;", "&amp;(ISNUMBER(SEARCH('Backend Coding'!$F$7,'Budget 23-24'!A58)))&amp;", "&amp;(ISNUMBER(SEARCH('Backend Coding'!$F$8,'Budget 23-24'!A58)))&amp;", "&amp;(ISNUMBER(SEARCH('Backend Coding'!$F$9,'Budget 23-24'!A58)))&amp;", "&amp;(ISNUMBER(SEARCH('Backend Coding'!$F$10,'Budget 23-24'!A58)))&amp;", "&amp;(ISNUMBER(SEARCH('Backend Coding'!$F$11,'Budget 23-24'!A58)))&amp;", "&amp;(ISNUMBER(SEARCH('Backend Coding'!$F$12,'Budget 23-24'!A58)))&amp;", "&amp;(ISNUMBER(SEARCH('Backend Coding'!$F$13,'Budget 23-24'!A58)))&amp;", "&amp;(ISNUMBER(SEARCH('Backend Coding'!$F$14,'Budget 23-24'!A58)))&amp;", "&amp;(ISNUMBER(SEARCH('Backend Coding'!$F$15,'Budget 23-24'!A58)))&amp;", "&amp;(ISNUMBER(SEARCH('Backend Coding'!$F$16,'Budget 23-24'!A58)))&amp;", "&amp;(ISNUMBER(SEARCH('Backend Coding'!$F$17,'Budget 23-24'!A58)))&amp;", "&amp;(ISNUMBER(SEARCH('Backend Coding'!$F$18,'Budget 23-24'!A58)))&amp;", "&amp;(ISNUMBER(SEARCH('Backend Coding'!$F$19,'Budget 23-24'!A58)))&amp;", "&amp;(ISNUMBER(SEARCH('Backend Coding'!$F$20,'Budget 23-24'!A58)))&amp;", "&amp;(ISNUMBER(SEARCH('Backend Coding'!$F$21,'Budget 23-24'!A58)))&amp;", "&amp;(ISNUMBER(SEARCH('Backend Coding'!$F$22,'Budget 23-24'!A58)))&amp;", "&amp;(ISNUMBER(SEARCH('Backend Coding'!$F$23,'Budget 23-24'!A58)))&amp;", "&amp;(ISNUMBER(SEARCH('Backend Coding'!$F$24,'Budget 23-24'!A58)))&amp;", "&amp;(ISNUMBER(SEARCH('Backend Coding'!$F$25,'Budget 23-24'!A58)))&amp;", "&amp;(ISNUMBER(SEARCH('Backend Coding'!$F$26,'Budget 23-24'!A58)))</f>
        <v>FALSE, FALSE, FALSE, FALSE, FALSE, FALSE, FALSE, FALSE, FALSE, FALSE, FALSE, FALSE, FALSE, FALSE, FALSE, FALSE, FALSE, FALSE, FALSE, FALSE, FALSE, FALSE, FALSE, FALSE, FALSE</v>
      </c>
      <c r="T58" s="61" t="str">
        <f>(ISNUMBER(SEARCH('Backend Coding'!$H$2,'Budget 23-24'!A58)))&amp;", "&amp;(ISNUMBER(SEARCH('Backend Coding'!$H$3,'Budget 23-24'!A58)))&amp;", "&amp;(ISNUMBER(SEARCH('Backend Coding'!$H$4,'Budget 23-24'!A58)))&amp;", "&amp;(ISNUMBER(SEARCH('Backend Coding'!$H$5,'Budget 23-24'!A58)))&amp;", "&amp;(ISNUMBER(SEARCH('Backend Coding'!$H$6,'Budget 23-24'!A58)))&amp;", "&amp;(ISNUMBER(SEARCH('Backend Coding'!$H$7,'Budget 23-24'!A58)))&amp;", "&amp;(ISNUMBER(SEARCH('Backend Coding'!$H$8,'Budget 23-24'!A58)))&amp;", "&amp;(ISNUMBER(SEARCH('Backend Coding'!$H$9,'Budget 23-24'!A58)))&amp;", "&amp;(ISNUMBER(SEARCH('Backend Coding'!$H$10,'Budget 23-24'!A58)))&amp;", "&amp;(ISNUMBER(SEARCH('Backend Coding'!$H$11,'Budget 23-24'!A58)))&amp;", "&amp;(ISNUMBER(SEARCH('Backend Coding'!$H$12,'Budget 23-24'!A58)))&amp;", "&amp;(ISNUMBER(SEARCH('Backend Coding'!$H$13,'Budget 23-24'!A58)))&amp;", "&amp;(ISNUMBER(SEARCH('Backend Coding'!$H$14,'Budget 23-24'!A58)))&amp;", "&amp;(ISNUMBER(SEARCH('Backend Coding'!$H$15,'Budget 23-24'!A58)))&amp;", "&amp;(ISNUMBER(SEARCH('Backend Coding'!$H$16,'Budget 23-24'!A58)))&amp;", "&amp;(ISNUMBER(SEARCH('Backend Coding'!$H$17,'Budget 23-24'!A58)))&amp;", "&amp;(ISNUMBER(SEARCH('Backend Coding'!$H$18,'Budget 23-24'!A58)))&amp;", "&amp;(ISNUMBER(SEARCH('Backend Coding'!$H$19,'Budget 23-24'!A58)))&amp;", "&amp;(ISNUMBER(SEARCH('Backend Coding'!$H$20,'Budget 23-24'!A58)))&amp;", "&amp;(ISNUMBER(SEARCH('Backend Coding'!$H$21,'Budget 23-24'!A58)))&amp;", "&amp;(ISNUMBER(SEARCH('Backend Coding'!$H$22,'Budget 23-24'!A58)))&amp;", "&amp;(ISNUMBER(SEARCH('Backend Coding'!$H$23,'Budget 23-24'!A58)))&amp;", "&amp;(ISNUMBER(SEARCH('Backend Coding'!$H$24,'Budget 23-24'!A58)))&amp;", "&amp;(ISNUMBER(SEARCH('Backend Coding'!$H$25,'Budget 23-24'!A58)))&amp;", "&amp;(ISNUMBER(SEARCH('Backend Coding'!$H$26,'Budget 23-24'!A58)))</f>
        <v>FALSE, FALSE, FALSE, FALSE, FALSE, FALSE, FALSE, FALSE, FALSE, FALSE, FALSE, FALSE, FALSE, FALSE, FALSE, FALSE, FALSE, FALSE, FALSE, FALSE, FALSE, FALSE, FALSE, FALSE, FALSE</v>
      </c>
      <c r="U58" s="3" t="str">
        <f>(ISNUMBER(SEARCH('Backend Coding'!$J$2,'Budget 23-24'!A58)))&amp;", "&amp;(ISNUMBER(SEARCH('Backend Coding'!$J$3,'Budget 23-24'!A58)))&amp;", "&amp;(ISNUMBER(SEARCH('Backend Coding'!$J$4,'Budget 23-24'!A58)))&amp;", "&amp;(ISNUMBER(SEARCH('Backend Coding'!$J$5,'Budget 23-24'!A58)))&amp;", "&amp;(ISNUMBER(SEARCH('Backend Coding'!$J$6,'Budget 23-24'!A58)))&amp;", "&amp;(ISNUMBER(SEARCH('Backend Coding'!$J$7,'Budget 23-24'!A58)))&amp;", "&amp;(ISNUMBER(SEARCH('Backend Coding'!$J$8,'Budget 23-24'!A58)))&amp;", "&amp;(ISNUMBER(SEARCH('Backend Coding'!$J$9,'Budget 23-24'!A58)))&amp;", "&amp;(ISNUMBER(SEARCH('Backend Coding'!$J$10,'Budget 23-24'!A58)))&amp;", "&amp;(ISNUMBER(SEARCH('Backend Coding'!$J$11,'Budget 23-24'!A58)))&amp;", "&amp;(ISNUMBER(SEARCH('Backend Coding'!$J$12,'Budget 23-24'!A58)))&amp;", "&amp;(ISNUMBER(SEARCH('Backend Coding'!$J$13,'Budget 23-24'!A58)))&amp;", "&amp;(ISNUMBER(SEARCH('Backend Coding'!$J$14,'Budget 23-24'!A58)))&amp;", "&amp;(ISNUMBER(SEARCH('Backend Coding'!$J$15,'Budget 23-24'!A58)))&amp;", "&amp;(ISNUMBER(SEARCH('Backend Coding'!$J$16,'Budget 23-24'!A58)))&amp;", "&amp;(ISNUMBER(SEARCH('Backend Coding'!$J$17,'Budget 23-24'!A58)))&amp;", "&amp;(ISNUMBER(SEARCH('Backend Coding'!$J$18,'Budget 23-24'!A58)))&amp;", "&amp;(ISNUMBER(SEARCH('Backend Coding'!$J$19,'Budget 23-24'!A58)))&amp;", "&amp;(ISNUMBER(SEARCH('Backend Coding'!$J$20,'Budget 23-24'!A58)))&amp;", "&amp;(ISNUMBER(SEARCH('Backend Coding'!$J$21,'Budget 23-24'!A58)))&amp;", "&amp;(ISNUMBER(SEARCH('Backend Coding'!$J$22,'Budget 23-24'!A58)))&amp;", "&amp;(ISNUMBER(SEARCH('Backend Coding'!$J$23,'Budget 23-24'!A58)))&amp;", "&amp;(ISNUMBER(SEARCH('Backend Coding'!$J$24,'Budget 23-24'!A58)))&amp;", "&amp;(ISNUMBER(SEARCH('Backend Coding'!$J$25,'Budget 23-24'!A58)))&amp;", "&amp;(ISNUMBER(SEARCH('Backend Coding'!$J$26,'Budget 23-24'!A58)))</f>
        <v>FALSE, FALSE, FALSE, FALSE, FALSE, FALSE, FALSE, FALSE, FALSE, FALSE, FALSE, FALSE, FALSE, FALSE, FALSE, FALSE, FALSE, FALSE, FALSE, FALSE, FALSE, FALSE, FALSE, FALSE, FALSE</v>
      </c>
    </row>
    <row r="59" spans="1:21" ht="14.25" customHeight="1">
      <c r="A59" s="70"/>
      <c r="B59" s="80"/>
      <c r="C59" s="22"/>
      <c r="D59" s="22"/>
      <c r="E59" s="57"/>
      <c r="F59" s="81"/>
      <c r="G59" s="81"/>
      <c r="H59" s="81"/>
      <c r="I59" s="81"/>
      <c r="J59" s="81"/>
      <c r="K59" s="59"/>
      <c r="L59" s="59"/>
      <c r="M59" s="59"/>
      <c r="N59" s="59"/>
      <c r="O59" s="59"/>
      <c r="P59" s="54">
        <f t="shared" si="0"/>
        <v>0</v>
      </c>
      <c r="Q59" s="61" t="str">
        <f>(ISNUMBER(SEARCH('Backend Coding'!$B$2,'Budget 23-24'!A59)))&amp;", "&amp;(ISNUMBER(SEARCH('Backend Coding'!$B$3,'Budget 23-24'!A59)))&amp;", "&amp;(ISNUMBER(SEARCH('Backend Coding'!$B$4,'Budget 23-24'!A59)))&amp;", "&amp;(ISNUMBER(SEARCH('Backend Coding'!$B$5,'Budget 23-24'!A59)))&amp;", "&amp;(ISNUMBER(SEARCH('Backend Coding'!$B$6,'Budget 23-24'!A59)))&amp;", "&amp;(ISNUMBER(SEARCH('Backend Coding'!$B$7,'Budget 23-24'!A59)))&amp;", "&amp;(ISNUMBER(SEARCH('Backend Coding'!$B$8,'Budget 23-24'!A59)))&amp;", "&amp;(ISNUMBER(SEARCH('Backend Coding'!$B$9,'Budget 23-24'!A59)))&amp;", "&amp;(ISNUMBER(SEARCH('Backend Coding'!$B$10,'Budget 23-24'!A59)))&amp;", "&amp;(ISNUMBER(SEARCH('Backend Coding'!$B$11,'Budget 23-24'!A59)))&amp;", "&amp;(ISNUMBER(SEARCH('Backend Coding'!$B$12,'Budget 23-24'!A59)))&amp;", "&amp;(ISNUMBER(SEARCH('Backend Coding'!$B$13,'Budget 23-24'!A59)))&amp;", "&amp;(ISNUMBER(SEARCH('Backend Coding'!$B$14,'Budget 23-24'!A59)))&amp;", "&amp;(ISNUMBER(SEARCH('Backend Coding'!$B$15,'Budget 23-24'!A59)))&amp;", "&amp;(ISNUMBER(SEARCH('Backend Coding'!$B$16,'Budget 23-24'!A59)))&amp;", "&amp;(ISNUMBER(SEARCH('Backend Coding'!$B$17,'Budget 23-24'!A59)))&amp;", "&amp;(ISNUMBER(SEARCH('Backend Coding'!$B$18,'Budget 23-24'!A59)))&amp;", "&amp;(ISNUMBER(SEARCH('Backend Coding'!$B$19,'Budget 23-24'!A59)))&amp;", "&amp;(ISNUMBER(SEARCH('Backend Coding'!$B$20,'Budget 23-24'!A59)))&amp;", "&amp;(ISNUMBER(SEARCH('Backend Coding'!$B$21,'Budget 23-24'!A59)))&amp;", "&amp;(ISNUMBER(SEARCH('Backend Coding'!$B$22,'Budget 23-24'!A59)))&amp;", "&amp;(ISNUMBER(SEARCH('Backend Coding'!$B$23,'Budget 23-24'!A59)))&amp;", "&amp;(ISNUMBER(SEARCH('Backend Coding'!$B$24,'Budget 23-24'!A59)))&amp;", "&amp;(ISNUMBER(SEARCH('Backend Coding'!$B$25,'Budget 23-24'!A59)))&amp;", "&amp;(ISNUMBER(SEARCH('Backend Coding'!$B$26,'Budget 23-24'!A59)))</f>
        <v>FALSE, FALSE, FALSE, FALSE, FALSE, FALSE, FALSE, FALSE, FALSE, FALSE, FALSE, FALSE, FALSE, FALSE, FALSE, FALSE, FALSE, FALSE, FALSE, FALSE, FALSE, FALSE, FALSE, FALSE, FALSE</v>
      </c>
      <c r="R59" s="61" t="str">
        <f>(ISNUMBER(SEARCH('Backend Coding'!$D$2,'Budget 23-24'!A59)))&amp;", "&amp;(ISNUMBER(SEARCH('Backend Coding'!$D$3,'Budget 23-24'!A59)))&amp;", "&amp;(ISNUMBER(SEARCH('Backend Coding'!$D$4,'Budget 23-24'!A59)))&amp;", "&amp;(ISNUMBER(SEARCH('Backend Coding'!$D$5,'Budget 23-24'!A59)))&amp;", "&amp;(ISNUMBER(SEARCH('Backend Coding'!$D$6,'Budget 23-24'!A59)))&amp;", "&amp;(ISNUMBER(SEARCH('Backend Coding'!$D$7,'Budget 23-24'!A59)))&amp;", "&amp;(ISNUMBER(SEARCH('Backend Coding'!$D$8,'Budget 23-24'!A59)))&amp;", "&amp;(ISNUMBER(SEARCH('Backend Coding'!$D$9,'Budget 23-24'!A59)))&amp;", "&amp;(ISNUMBER(SEARCH('Backend Coding'!$D$10,'Budget 23-24'!A59)))&amp;", "&amp;(ISNUMBER(SEARCH('Backend Coding'!$D$11,'Budget 23-24'!A59)))&amp;", "&amp;(ISNUMBER(SEARCH('Backend Coding'!$D$12,'Budget 23-24'!A59)))&amp;", "&amp;(ISNUMBER(SEARCH('Backend Coding'!$D$13,'Budget 23-24'!A59)))&amp;", "&amp;(ISNUMBER(SEARCH('Backend Coding'!$D$14,'Budget 23-24'!A59)))&amp;", "&amp;(ISNUMBER(SEARCH('Backend Coding'!$D$15,'Budget 23-24'!A59)))&amp;", "&amp;(ISNUMBER(SEARCH('Backend Coding'!$D$16,'Budget 23-24'!A59)))&amp;", "&amp;(ISNUMBER(SEARCH('Backend Coding'!$D$17,'Budget 23-24'!A59)))&amp;", "&amp;(ISNUMBER(SEARCH('Backend Coding'!$D$18,'Budget 23-24'!A59)))&amp;", "&amp;(ISNUMBER(SEARCH('Backend Coding'!$D$19,'Budget 23-24'!A59)))&amp;", "&amp;(ISNUMBER(SEARCH('Backend Coding'!$D$20,'Budget 23-24'!A59)))&amp;", "&amp;(ISNUMBER(SEARCH('Backend Coding'!$D$21,'Budget 23-24'!A59)))&amp;", "&amp;(ISNUMBER(SEARCH('Backend Coding'!$D$22,'Budget 23-24'!A59)))&amp;", "&amp;(ISNUMBER(SEARCH('Backend Coding'!$D$23,'Budget 23-24'!A59)))&amp;", "&amp;(ISNUMBER(SEARCH('Backend Coding'!$D$24,'Budget 23-24'!A59)))&amp;", "&amp;(ISNUMBER(SEARCH('Backend Coding'!$D$25,'Budget 23-24'!A59)))&amp;", "&amp;(ISNUMBER(SEARCH('Backend Coding'!$D$26,'Budget 23-24'!A59)))</f>
        <v>FALSE, FALSE, FALSE, FALSE, FALSE, FALSE, FALSE, FALSE, FALSE, FALSE, FALSE, FALSE, FALSE, FALSE, FALSE, FALSE, FALSE, FALSE, FALSE, FALSE, FALSE, FALSE, FALSE, FALSE, FALSE</v>
      </c>
      <c r="S59" s="61" t="str">
        <f>(ISNUMBER(SEARCH('Backend Coding'!$F$2,'Budget 23-24'!A59)))&amp;", "&amp;(ISNUMBER(SEARCH('Backend Coding'!$F$3,'Budget 23-24'!A59)))&amp;", "&amp;(ISNUMBER(SEARCH('Backend Coding'!$F$4,'Budget 23-24'!A59)))&amp;", "&amp;(ISNUMBER(SEARCH('Backend Coding'!$F$5,'Budget 23-24'!A59)))&amp;", "&amp;(ISNUMBER(SEARCH('Backend Coding'!$F$6,'Budget 23-24'!A59)))&amp;", "&amp;(ISNUMBER(SEARCH('Backend Coding'!$F$7,'Budget 23-24'!A59)))&amp;", "&amp;(ISNUMBER(SEARCH('Backend Coding'!$F$8,'Budget 23-24'!A59)))&amp;", "&amp;(ISNUMBER(SEARCH('Backend Coding'!$F$9,'Budget 23-24'!A59)))&amp;", "&amp;(ISNUMBER(SEARCH('Backend Coding'!$F$10,'Budget 23-24'!A59)))&amp;", "&amp;(ISNUMBER(SEARCH('Backend Coding'!$F$11,'Budget 23-24'!A59)))&amp;", "&amp;(ISNUMBER(SEARCH('Backend Coding'!$F$12,'Budget 23-24'!A59)))&amp;", "&amp;(ISNUMBER(SEARCH('Backend Coding'!$F$13,'Budget 23-24'!A59)))&amp;", "&amp;(ISNUMBER(SEARCH('Backend Coding'!$F$14,'Budget 23-24'!A59)))&amp;", "&amp;(ISNUMBER(SEARCH('Backend Coding'!$F$15,'Budget 23-24'!A59)))&amp;", "&amp;(ISNUMBER(SEARCH('Backend Coding'!$F$16,'Budget 23-24'!A59)))&amp;", "&amp;(ISNUMBER(SEARCH('Backend Coding'!$F$17,'Budget 23-24'!A59)))&amp;", "&amp;(ISNUMBER(SEARCH('Backend Coding'!$F$18,'Budget 23-24'!A59)))&amp;", "&amp;(ISNUMBER(SEARCH('Backend Coding'!$F$19,'Budget 23-24'!A59)))&amp;", "&amp;(ISNUMBER(SEARCH('Backend Coding'!$F$20,'Budget 23-24'!A59)))&amp;", "&amp;(ISNUMBER(SEARCH('Backend Coding'!$F$21,'Budget 23-24'!A59)))&amp;", "&amp;(ISNUMBER(SEARCH('Backend Coding'!$F$22,'Budget 23-24'!A59)))&amp;", "&amp;(ISNUMBER(SEARCH('Backend Coding'!$F$23,'Budget 23-24'!A59)))&amp;", "&amp;(ISNUMBER(SEARCH('Backend Coding'!$F$24,'Budget 23-24'!A59)))&amp;", "&amp;(ISNUMBER(SEARCH('Backend Coding'!$F$25,'Budget 23-24'!A59)))&amp;", "&amp;(ISNUMBER(SEARCH('Backend Coding'!$F$26,'Budget 23-24'!A59)))</f>
        <v>FALSE, FALSE, FALSE, FALSE, FALSE, FALSE, FALSE, FALSE, FALSE, FALSE, FALSE, FALSE, FALSE, FALSE, FALSE, FALSE, FALSE, FALSE, FALSE, FALSE, FALSE, FALSE, FALSE, FALSE, FALSE</v>
      </c>
      <c r="T59" s="61" t="str">
        <f>(ISNUMBER(SEARCH('Backend Coding'!$H$2,'Budget 23-24'!A59)))&amp;", "&amp;(ISNUMBER(SEARCH('Backend Coding'!$H$3,'Budget 23-24'!A59)))&amp;", "&amp;(ISNUMBER(SEARCH('Backend Coding'!$H$4,'Budget 23-24'!A59)))&amp;", "&amp;(ISNUMBER(SEARCH('Backend Coding'!$H$5,'Budget 23-24'!A59)))&amp;", "&amp;(ISNUMBER(SEARCH('Backend Coding'!$H$6,'Budget 23-24'!A59)))&amp;", "&amp;(ISNUMBER(SEARCH('Backend Coding'!$H$7,'Budget 23-24'!A59)))&amp;", "&amp;(ISNUMBER(SEARCH('Backend Coding'!$H$8,'Budget 23-24'!A59)))&amp;", "&amp;(ISNUMBER(SEARCH('Backend Coding'!$H$9,'Budget 23-24'!A59)))&amp;", "&amp;(ISNUMBER(SEARCH('Backend Coding'!$H$10,'Budget 23-24'!A59)))&amp;", "&amp;(ISNUMBER(SEARCH('Backend Coding'!$H$11,'Budget 23-24'!A59)))&amp;", "&amp;(ISNUMBER(SEARCH('Backend Coding'!$H$12,'Budget 23-24'!A59)))&amp;", "&amp;(ISNUMBER(SEARCH('Backend Coding'!$H$13,'Budget 23-24'!A59)))&amp;", "&amp;(ISNUMBER(SEARCH('Backend Coding'!$H$14,'Budget 23-24'!A59)))&amp;", "&amp;(ISNUMBER(SEARCH('Backend Coding'!$H$15,'Budget 23-24'!A59)))&amp;", "&amp;(ISNUMBER(SEARCH('Backend Coding'!$H$16,'Budget 23-24'!A59)))&amp;", "&amp;(ISNUMBER(SEARCH('Backend Coding'!$H$17,'Budget 23-24'!A59)))&amp;", "&amp;(ISNUMBER(SEARCH('Backend Coding'!$H$18,'Budget 23-24'!A59)))&amp;", "&amp;(ISNUMBER(SEARCH('Backend Coding'!$H$19,'Budget 23-24'!A59)))&amp;", "&amp;(ISNUMBER(SEARCH('Backend Coding'!$H$20,'Budget 23-24'!A59)))&amp;", "&amp;(ISNUMBER(SEARCH('Backend Coding'!$H$21,'Budget 23-24'!A59)))&amp;", "&amp;(ISNUMBER(SEARCH('Backend Coding'!$H$22,'Budget 23-24'!A59)))&amp;", "&amp;(ISNUMBER(SEARCH('Backend Coding'!$H$23,'Budget 23-24'!A59)))&amp;", "&amp;(ISNUMBER(SEARCH('Backend Coding'!$H$24,'Budget 23-24'!A59)))&amp;", "&amp;(ISNUMBER(SEARCH('Backend Coding'!$H$25,'Budget 23-24'!A59)))&amp;", "&amp;(ISNUMBER(SEARCH('Backend Coding'!$H$26,'Budget 23-24'!A59)))</f>
        <v>FALSE, FALSE, FALSE, FALSE, FALSE, FALSE, FALSE, FALSE, FALSE, FALSE, FALSE, FALSE, FALSE, FALSE, FALSE, FALSE, FALSE, FALSE, FALSE, FALSE, FALSE, FALSE, FALSE, FALSE, FALSE</v>
      </c>
      <c r="U59" s="3" t="str">
        <f>(ISNUMBER(SEARCH('Backend Coding'!$J$2,'Budget 23-24'!A59)))&amp;", "&amp;(ISNUMBER(SEARCH('Backend Coding'!$J$3,'Budget 23-24'!A59)))&amp;", "&amp;(ISNUMBER(SEARCH('Backend Coding'!$J$4,'Budget 23-24'!A59)))&amp;", "&amp;(ISNUMBER(SEARCH('Backend Coding'!$J$5,'Budget 23-24'!A59)))&amp;", "&amp;(ISNUMBER(SEARCH('Backend Coding'!$J$6,'Budget 23-24'!A59)))&amp;", "&amp;(ISNUMBER(SEARCH('Backend Coding'!$J$7,'Budget 23-24'!A59)))&amp;", "&amp;(ISNUMBER(SEARCH('Backend Coding'!$J$8,'Budget 23-24'!A59)))&amp;", "&amp;(ISNUMBER(SEARCH('Backend Coding'!$J$9,'Budget 23-24'!A59)))&amp;", "&amp;(ISNUMBER(SEARCH('Backend Coding'!$J$10,'Budget 23-24'!A59)))&amp;", "&amp;(ISNUMBER(SEARCH('Backend Coding'!$J$11,'Budget 23-24'!A59)))&amp;", "&amp;(ISNUMBER(SEARCH('Backend Coding'!$J$12,'Budget 23-24'!A59)))&amp;", "&amp;(ISNUMBER(SEARCH('Backend Coding'!$J$13,'Budget 23-24'!A59)))&amp;", "&amp;(ISNUMBER(SEARCH('Backend Coding'!$J$14,'Budget 23-24'!A59)))&amp;", "&amp;(ISNUMBER(SEARCH('Backend Coding'!$J$15,'Budget 23-24'!A59)))&amp;", "&amp;(ISNUMBER(SEARCH('Backend Coding'!$J$16,'Budget 23-24'!A59)))&amp;", "&amp;(ISNUMBER(SEARCH('Backend Coding'!$J$17,'Budget 23-24'!A59)))&amp;", "&amp;(ISNUMBER(SEARCH('Backend Coding'!$J$18,'Budget 23-24'!A59)))&amp;", "&amp;(ISNUMBER(SEARCH('Backend Coding'!$J$19,'Budget 23-24'!A59)))&amp;", "&amp;(ISNUMBER(SEARCH('Backend Coding'!$J$20,'Budget 23-24'!A59)))&amp;", "&amp;(ISNUMBER(SEARCH('Backend Coding'!$J$21,'Budget 23-24'!A59)))&amp;", "&amp;(ISNUMBER(SEARCH('Backend Coding'!$J$22,'Budget 23-24'!A59)))&amp;", "&amp;(ISNUMBER(SEARCH('Backend Coding'!$J$23,'Budget 23-24'!A59)))&amp;", "&amp;(ISNUMBER(SEARCH('Backend Coding'!$J$24,'Budget 23-24'!A59)))&amp;", "&amp;(ISNUMBER(SEARCH('Backend Coding'!$J$25,'Budget 23-24'!A59)))&amp;", "&amp;(ISNUMBER(SEARCH('Backend Coding'!$J$26,'Budget 23-24'!A59)))</f>
        <v>FALSE, FALSE, FALSE, FALSE, FALSE, FALSE, FALSE, FALSE, FALSE, FALSE, FALSE, FALSE, FALSE, FALSE, FALSE, FALSE, FALSE, FALSE, FALSE, FALSE, FALSE, FALSE, FALSE, FALSE, FALSE</v>
      </c>
    </row>
    <row r="60" spans="1:21" ht="14.25" customHeight="1">
      <c r="A60" s="70"/>
      <c r="B60" s="80"/>
      <c r="C60" s="22"/>
      <c r="D60" s="22"/>
      <c r="E60" s="57"/>
      <c r="F60" s="81"/>
      <c r="G60" s="81"/>
      <c r="H60" s="81"/>
      <c r="I60" s="81"/>
      <c r="J60" s="81"/>
      <c r="K60" s="59"/>
      <c r="L60" s="59"/>
      <c r="M60" s="59"/>
      <c r="N60" s="59"/>
      <c r="O60" s="59"/>
      <c r="P60" s="54">
        <f t="shared" si="0"/>
        <v>0</v>
      </c>
      <c r="Q60" s="61" t="str">
        <f>(ISNUMBER(SEARCH('Backend Coding'!$B$2,'Budget 23-24'!A60)))&amp;", "&amp;(ISNUMBER(SEARCH('Backend Coding'!$B$3,'Budget 23-24'!A60)))&amp;", "&amp;(ISNUMBER(SEARCH('Backend Coding'!$B$4,'Budget 23-24'!A60)))&amp;", "&amp;(ISNUMBER(SEARCH('Backend Coding'!$B$5,'Budget 23-24'!A60)))&amp;", "&amp;(ISNUMBER(SEARCH('Backend Coding'!$B$6,'Budget 23-24'!A60)))&amp;", "&amp;(ISNUMBER(SEARCH('Backend Coding'!$B$7,'Budget 23-24'!A60)))&amp;", "&amp;(ISNUMBER(SEARCH('Backend Coding'!$B$8,'Budget 23-24'!A60)))&amp;", "&amp;(ISNUMBER(SEARCH('Backend Coding'!$B$9,'Budget 23-24'!A60)))&amp;", "&amp;(ISNUMBER(SEARCH('Backend Coding'!$B$10,'Budget 23-24'!A60)))&amp;", "&amp;(ISNUMBER(SEARCH('Backend Coding'!$B$11,'Budget 23-24'!A60)))&amp;", "&amp;(ISNUMBER(SEARCH('Backend Coding'!$B$12,'Budget 23-24'!A60)))&amp;", "&amp;(ISNUMBER(SEARCH('Backend Coding'!$B$13,'Budget 23-24'!A60)))&amp;", "&amp;(ISNUMBER(SEARCH('Backend Coding'!$B$14,'Budget 23-24'!A60)))&amp;", "&amp;(ISNUMBER(SEARCH('Backend Coding'!$B$15,'Budget 23-24'!A60)))&amp;", "&amp;(ISNUMBER(SEARCH('Backend Coding'!$B$16,'Budget 23-24'!A60)))&amp;", "&amp;(ISNUMBER(SEARCH('Backend Coding'!$B$17,'Budget 23-24'!A60)))&amp;", "&amp;(ISNUMBER(SEARCH('Backend Coding'!$B$18,'Budget 23-24'!A60)))&amp;", "&amp;(ISNUMBER(SEARCH('Backend Coding'!$B$19,'Budget 23-24'!A60)))&amp;", "&amp;(ISNUMBER(SEARCH('Backend Coding'!$B$20,'Budget 23-24'!A60)))&amp;", "&amp;(ISNUMBER(SEARCH('Backend Coding'!$B$21,'Budget 23-24'!A60)))&amp;", "&amp;(ISNUMBER(SEARCH('Backend Coding'!$B$22,'Budget 23-24'!A60)))&amp;", "&amp;(ISNUMBER(SEARCH('Backend Coding'!$B$23,'Budget 23-24'!A60)))&amp;", "&amp;(ISNUMBER(SEARCH('Backend Coding'!$B$24,'Budget 23-24'!A60)))&amp;", "&amp;(ISNUMBER(SEARCH('Backend Coding'!$B$25,'Budget 23-24'!A60)))&amp;", "&amp;(ISNUMBER(SEARCH('Backend Coding'!$B$26,'Budget 23-24'!A60)))</f>
        <v>FALSE, FALSE, FALSE, FALSE, FALSE, FALSE, FALSE, FALSE, FALSE, FALSE, FALSE, FALSE, FALSE, FALSE, FALSE, FALSE, FALSE, FALSE, FALSE, FALSE, FALSE, FALSE, FALSE, FALSE, FALSE</v>
      </c>
      <c r="R60" s="61" t="str">
        <f>(ISNUMBER(SEARCH('Backend Coding'!$D$2,'Budget 23-24'!A60)))&amp;", "&amp;(ISNUMBER(SEARCH('Backend Coding'!$D$3,'Budget 23-24'!A60)))&amp;", "&amp;(ISNUMBER(SEARCH('Backend Coding'!$D$4,'Budget 23-24'!A60)))&amp;", "&amp;(ISNUMBER(SEARCH('Backend Coding'!$D$5,'Budget 23-24'!A60)))&amp;", "&amp;(ISNUMBER(SEARCH('Backend Coding'!$D$6,'Budget 23-24'!A60)))&amp;", "&amp;(ISNUMBER(SEARCH('Backend Coding'!$D$7,'Budget 23-24'!A60)))&amp;", "&amp;(ISNUMBER(SEARCH('Backend Coding'!$D$8,'Budget 23-24'!A60)))&amp;", "&amp;(ISNUMBER(SEARCH('Backend Coding'!$D$9,'Budget 23-24'!A60)))&amp;", "&amp;(ISNUMBER(SEARCH('Backend Coding'!$D$10,'Budget 23-24'!A60)))&amp;", "&amp;(ISNUMBER(SEARCH('Backend Coding'!$D$11,'Budget 23-24'!A60)))&amp;", "&amp;(ISNUMBER(SEARCH('Backend Coding'!$D$12,'Budget 23-24'!A60)))&amp;", "&amp;(ISNUMBER(SEARCH('Backend Coding'!$D$13,'Budget 23-24'!A60)))&amp;", "&amp;(ISNUMBER(SEARCH('Backend Coding'!$D$14,'Budget 23-24'!A60)))&amp;", "&amp;(ISNUMBER(SEARCH('Backend Coding'!$D$15,'Budget 23-24'!A60)))&amp;", "&amp;(ISNUMBER(SEARCH('Backend Coding'!$D$16,'Budget 23-24'!A60)))&amp;", "&amp;(ISNUMBER(SEARCH('Backend Coding'!$D$17,'Budget 23-24'!A60)))&amp;", "&amp;(ISNUMBER(SEARCH('Backend Coding'!$D$18,'Budget 23-24'!A60)))&amp;", "&amp;(ISNUMBER(SEARCH('Backend Coding'!$D$19,'Budget 23-24'!A60)))&amp;", "&amp;(ISNUMBER(SEARCH('Backend Coding'!$D$20,'Budget 23-24'!A60)))&amp;", "&amp;(ISNUMBER(SEARCH('Backend Coding'!$D$21,'Budget 23-24'!A60)))&amp;", "&amp;(ISNUMBER(SEARCH('Backend Coding'!$D$22,'Budget 23-24'!A60)))&amp;", "&amp;(ISNUMBER(SEARCH('Backend Coding'!$D$23,'Budget 23-24'!A60)))&amp;", "&amp;(ISNUMBER(SEARCH('Backend Coding'!$D$24,'Budget 23-24'!A60)))&amp;", "&amp;(ISNUMBER(SEARCH('Backend Coding'!$D$25,'Budget 23-24'!A60)))&amp;", "&amp;(ISNUMBER(SEARCH('Backend Coding'!$D$26,'Budget 23-24'!A60)))</f>
        <v>FALSE, FALSE, FALSE, FALSE, FALSE, FALSE, FALSE, FALSE, FALSE, FALSE, FALSE, FALSE, FALSE, FALSE, FALSE, FALSE, FALSE, FALSE, FALSE, FALSE, FALSE, FALSE, FALSE, FALSE, FALSE</v>
      </c>
      <c r="S60" s="61" t="str">
        <f>(ISNUMBER(SEARCH('Backend Coding'!$F$2,'Budget 23-24'!A60)))&amp;", "&amp;(ISNUMBER(SEARCH('Backend Coding'!$F$3,'Budget 23-24'!A60)))&amp;", "&amp;(ISNUMBER(SEARCH('Backend Coding'!$F$4,'Budget 23-24'!A60)))&amp;", "&amp;(ISNUMBER(SEARCH('Backend Coding'!$F$5,'Budget 23-24'!A60)))&amp;", "&amp;(ISNUMBER(SEARCH('Backend Coding'!$F$6,'Budget 23-24'!A60)))&amp;", "&amp;(ISNUMBER(SEARCH('Backend Coding'!$F$7,'Budget 23-24'!A60)))&amp;", "&amp;(ISNUMBER(SEARCH('Backend Coding'!$F$8,'Budget 23-24'!A60)))&amp;", "&amp;(ISNUMBER(SEARCH('Backend Coding'!$F$9,'Budget 23-24'!A60)))&amp;", "&amp;(ISNUMBER(SEARCH('Backend Coding'!$F$10,'Budget 23-24'!A60)))&amp;", "&amp;(ISNUMBER(SEARCH('Backend Coding'!$F$11,'Budget 23-24'!A60)))&amp;", "&amp;(ISNUMBER(SEARCH('Backend Coding'!$F$12,'Budget 23-24'!A60)))&amp;", "&amp;(ISNUMBER(SEARCH('Backend Coding'!$F$13,'Budget 23-24'!A60)))&amp;", "&amp;(ISNUMBER(SEARCH('Backend Coding'!$F$14,'Budget 23-24'!A60)))&amp;", "&amp;(ISNUMBER(SEARCH('Backend Coding'!$F$15,'Budget 23-24'!A60)))&amp;", "&amp;(ISNUMBER(SEARCH('Backend Coding'!$F$16,'Budget 23-24'!A60)))&amp;", "&amp;(ISNUMBER(SEARCH('Backend Coding'!$F$17,'Budget 23-24'!A60)))&amp;", "&amp;(ISNUMBER(SEARCH('Backend Coding'!$F$18,'Budget 23-24'!A60)))&amp;", "&amp;(ISNUMBER(SEARCH('Backend Coding'!$F$19,'Budget 23-24'!A60)))&amp;", "&amp;(ISNUMBER(SEARCH('Backend Coding'!$F$20,'Budget 23-24'!A60)))&amp;", "&amp;(ISNUMBER(SEARCH('Backend Coding'!$F$21,'Budget 23-24'!A60)))&amp;", "&amp;(ISNUMBER(SEARCH('Backend Coding'!$F$22,'Budget 23-24'!A60)))&amp;", "&amp;(ISNUMBER(SEARCH('Backend Coding'!$F$23,'Budget 23-24'!A60)))&amp;", "&amp;(ISNUMBER(SEARCH('Backend Coding'!$F$24,'Budget 23-24'!A60)))&amp;", "&amp;(ISNUMBER(SEARCH('Backend Coding'!$F$25,'Budget 23-24'!A60)))&amp;", "&amp;(ISNUMBER(SEARCH('Backend Coding'!$F$26,'Budget 23-24'!A60)))</f>
        <v>FALSE, FALSE, FALSE, FALSE, FALSE, FALSE, FALSE, FALSE, FALSE, FALSE, FALSE, FALSE, FALSE, FALSE, FALSE, FALSE, FALSE, FALSE, FALSE, FALSE, FALSE, FALSE, FALSE, FALSE, FALSE</v>
      </c>
      <c r="T60" s="61" t="str">
        <f>(ISNUMBER(SEARCH('Backend Coding'!$H$2,'Budget 23-24'!A60)))&amp;", "&amp;(ISNUMBER(SEARCH('Backend Coding'!$H$3,'Budget 23-24'!A60)))&amp;", "&amp;(ISNUMBER(SEARCH('Backend Coding'!$H$4,'Budget 23-24'!A60)))&amp;", "&amp;(ISNUMBER(SEARCH('Backend Coding'!$H$5,'Budget 23-24'!A60)))&amp;", "&amp;(ISNUMBER(SEARCH('Backend Coding'!$H$6,'Budget 23-24'!A60)))&amp;", "&amp;(ISNUMBER(SEARCH('Backend Coding'!$H$7,'Budget 23-24'!A60)))&amp;", "&amp;(ISNUMBER(SEARCH('Backend Coding'!$H$8,'Budget 23-24'!A60)))&amp;", "&amp;(ISNUMBER(SEARCH('Backend Coding'!$H$9,'Budget 23-24'!A60)))&amp;", "&amp;(ISNUMBER(SEARCH('Backend Coding'!$H$10,'Budget 23-24'!A60)))&amp;", "&amp;(ISNUMBER(SEARCH('Backend Coding'!$H$11,'Budget 23-24'!A60)))&amp;", "&amp;(ISNUMBER(SEARCH('Backend Coding'!$H$12,'Budget 23-24'!A60)))&amp;", "&amp;(ISNUMBER(SEARCH('Backend Coding'!$H$13,'Budget 23-24'!A60)))&amp;", "&amp;(ISNUMBER(SEARCH('Backend Coding'!$H$14,'Budget 23-24'!A60)))&amp;", "&amp;(ISNUMBER(SEARCH('Backend Coding'!$H$15,'Budget 23-24'!A60)))&amp;", "&amp;(ISNUMBER(SEARCH('Backend Coding'!$H$16,'Budget 23-24'!A60)))&amp;", "&amp;(ISNUMBER(SEARCH('Backend Coding'!$H$17,'Budget 23-24'!A60)))&amp;", "&amp;(ISNUMBER(SEARCH('Backend Coding'!$H$18,'Budget 23-24'!A60)))&amp;", "&amp;(ISNUMBER(SEARCH('Backend Coding'!$H$19,'Budget 23-24'!A60)))&amp;", "&amp;(ISNUMBER(SEARCH('Backend Coding'!$H$20,'Budget 23-24'!A60)))&amp;", "&amp;(ISNUMBER(SEARCH('Backend Coding'!$H$21,'Budget 23-24'!A60)))&amp;", "&amp;(ISNUMBER(SEARCH('Backend Coding'!$H$22,'Budget 23-24'!A60)))&amp;", "&amp;(ISNUMBER(SEARCH('Backend Coding'!$H$23,'Budget 23-24'!A60)))&amp;", "&amp;(ISNUMBER(SEARCH('Backend Coding'!$H$24,'Budget 23-24'!A60)))&amp;", "&amp;(ISNUMBER(SEARCH('Backend Coding'!$H$25,'Budget 23-24'!A60)))&amp;", "&amp;(ISNUMBER(SEARCH('Backend Coding'!$H$26,'Budget 23-24'!A60)))</f>
        <v>FALSE, FALSE, FALSE, FALSE, FALSE, FALSE, FALSE, FALSE, FALSE, FALSE, FALSE, FALSE, FALSE, FALSE, FALSE, FALSE, FALSE, FALSE, FALSE, FALSE, FALSE, FALSE, FALSE, FALSE, FALSE</v>
      </c>
      <c r="U60" s="3" t="str">
        <f>(ISNUMBER(SEARCH('Backend Coding'!$J$2,'Budget 23-24'!A60)))&amp;", "&amp;(ISNUMBER(SEARCH('Backend Coding'!$J$3,'Budget 23-24'!A60)))&amp;", "&amp;(ISNUMBER(SEARCH('Backend Coding'!$J$4,'Budget 23-24'!A60)))&amp;", "&amp;(ISNUMBER(SEARCH('Backend Coding'!$J$5,'Budget 23-24'!A60)))&amp;", "&amp;(ISNUMBER(SEARCH('Backend Coding'!$J$6,'Budget 23-24'!A60)))&amp;", "&amp;(ISNUMBER(SEARCH('Backend Coding'!$J$7,'Budget 23-24'!A60)))&amp;", "&amp;(ISNUMBER(SEARCH('Backend Coding'!$J$8,'Budget 23-24'!A60)))&amp;", "&amp;(ISNUMBER(SEARCH('Backend Coding'!$J$9,'Budget 23-24'!A60)))&amp;", "&amp;(ISNUMBER(SEARCH('Backend Coding'!$J$10,'Budget 23-24'!A60)))&amp;", "&amp;(ISNUMBER(SEARCH('Backend Coding'!$J$11,'Budget 23-24'!A60)))&amp;", "&amp;(ISNUMBER(SEARCH('Backend Coding'!$J$12,'Budget 23-24'!A60)))&amp;", "&amp;(ISNUMBER(SEARCH('Backend Coding'!$J$13,'Budget 23-24'!A60)))&amp;", "&amp;(ISNUMBER(SEARCH('Backend Coding'!$J$14,'Budget 23-24'!A60)))&amp;", "&amp;(ISNUMBER(SEARCH('Backend Coding'!$J$15,'Budget 23-24'!A60)))&amp;", "&amp;(ISNUMBER(SEARCH('Backend Coding'!$J$16,'Budget 23-24'!A60)))&amp;", "&amp;(ISNUMBER(SEARCH('Backend Coding'!$J$17,'Budget 23-24'!A60)))&amp;", "&amp;(ISNUMBER(SEARCH('Backend Coding'!$J$18,'Budget 23-24'!A60)))&amp;", "&amp;(ISNUMBER(SEARCH('Backend Coding'!$J$19,'Budget 23-24'!A60)))&amp;", "&amp;(ISNUMBER(SEARCH('Backend Coding'!$J$20,'Budget 23-24'!A60)))&amp;", "&amp;(ISNUMBER(SEARCH('Backend Coding'!$J$21,'Budget 23-24'!A60)))&amp;", "&amp;(ISNUMBER(SEARCH('Backend Coding'!$J$22,'Budget 23-24'!A60)))&amp;", "&amp;(ISNUMBER(SEARCH('Backend Coding'!$J$23,'Budget 23-24'!A60)))&amp;", "&amp;(ISNUMBER(SEARCH('Backend Coding'!$J$24,'Budget 23-24'!A60)))&amp;", "&amp;(ISNUMBER(SEARCH('Backend Coding'!$J$25,'Budget 23-24'!A60)))&amp;", "&amp;(ISNUMBER(SEARCH('Backend Coding'!$J$26,'Budget 23-24'!A60)))</f>
        <v>FALSE, FALSE, FALSE, FALSE, FALSE, FALSE, FALSE, FALSE, FALSE, FALSE, FALSE, FALSE, FALSE, FALSE, FALSE, FALSE, FALSE, FALSE, FALSE, FALSE, FALSE, FALSE, FALSE, FALSE, FALSE</v>
      </c>
    </row>
    <row r="61" spans="1:21" ht="14.25" customHeight="1">
      <c r="A61" s="70"/>
      <c r="B61" s="80"/>
      <c r="C61" s="22"/>
      <c r="D61" s="22"/>
      <c r="E61" s="57"/>
      <c r="F61" s="81"/>
      <c r="G61" s="81"/>
      <c r="H61" s="81"/>
      <c r="I61" s="81"/>
      <c r="J61" s="81"/>
      <c r="K61" s="59"/>
      <c r="L61" s="59"/>
      <c r="M61" s="59"/>
      <c r="N61" s="59"/>
      <c r="O61" s="59"/>
      <c r="P61" s="54">
        <f t="shared" si="0"/>
        <v>0</v>
      </c>
      <c r="Q61" s="61" t="str">
        <f>(ISNUMBER(SEARCH('Backend Coding'!$B$2,'Budget 23-24'!A61)))&amp;", "&amp;(ISNUMBER(SEARCH('Backend Coding'!$B$3,'Budget 23-24'!A61)))&amp;", "&amp;(ISNUMBER(SEARCH('Backend Coding'!$B$4,'Budget 23-24'!A61)))&amp;", "&amp;(ISNUMBER(SEARCH('Backend Coding'!$B$5,'Budget 23-24'!A61)))&amp;", "&amp;(ISNUMBER(SEARCH('Backend Coding'!$B$6,'Budget 23-24'!A61)))&amp;", "&amp;(ISNUMBER(SEARCH('Backend Coding'!$B$7,'Budget 23-24'!A61)))&amp;", "&amp;(ISNUMBER(SEARCH('Backend Coding'!$B$8,'Budget 23-24'!A61)))&amp;", "&amp;(ISNUMBER(SEARCH('Backend Coding'!$B$9,'Budget 23-24'!A61)))&amp;", "&amp;(ISNUMBER(SEARCH('Backend Coding'!$B$10,'Budget 23-24'!A61)))&amp;", "&amp;(ISNUMBER(SEARCH('Backend Coding'!$B$11,'Budget 23-24'!A61)))&amp;", "&amp;(ISNUMBER(SEARCH('Backend Coding'!$B$12,'Budget 23-24'!A61)))&amp;", "&amp;(ISNUMBER(SEARCH('Backend Coding'!$B$13,'Budget 23-24'!A61)))&amp;", "&amp;(ISNUMBER(SEARCH('Backend Coding'!$B$14,'Budget 23-24'!A61)))&amp;", "&amp;(ISNUMBER(SEARCH('Backend Coding'!$B$15,'Budget 23-24'!A61)))&amp;", "&amp;(ISNUMBER(SEARCH('Backend Coding'!$B$16,'Budget 23-24'!A61)))&amp;", "&amp;(ISNUMBER(SEARCH('Backend Coding'!$B$17,'Budget 23-24'!A61)))&amp;", "&amp;(ISNUMBER(SEARCH('Backend Coding'!$B$18,'Budget 23-24'!A61)))&amp;", "&amp;(ISNUMBER(SEARCH('Backend Coding'!$B$19,'Budget 23-24'!A61)))&amp;", "&amp;(ISNUMBER(SEARCH('Backend Coding'!$B$20,'Budget 23-24'!A61)))&amp;", "&amp;(ISNUMBER(SEARCH('Backend Coding'!$B$21,'Budget 23-24'!A61)))&amp;", "&amp;(ISNUMBER(SEARCH('Backend Coding'!$B$22,'Budget 23-24'!A61)))&amp;", "&amp;(ISNUMBER(SEARCH('Backend Coding'!$B$23,'Budget 23-24'!A61)))&amp;", "&amp;(ISNUMBER(SEARCH('Backend Coding'!$B$24,'Budget 23-24'!A61)))&amp;", "&amp;(ISNUMBER(SEARCH('Backend Coding'!$B$25,'Budget 23-24'!A61)))&amp;", "&amp;(ISNUMBER(SEARCH('Backend Coding'!$B$26,'Budget 23-24'!A61)))</f>
        <v>FALSE, FALSE, FALSE, FALSE, FALSE, FALSE, FALSE, FALSE, FALSE, FALSE, FALSE, FALSE, FALSE, FALSE, FALSE, FALSE, FALSE, FALSE, FALSE, FALSE, FALSE, FALSE, FALSE, FALSE, FALSE</v>
      </c>
      <c r="R61" s="61" t="str">
        <f>(ISNUMBER(SEARCH('Backend Coding'!$D$2,'Budget 23-24'!A61)))&amp;", "&amp;(ISNUMBER(SEARCH('Backend Coding'!$D$3,'Budget 23-24'!A61)))&amp;", "&amp;(ISNUMBER(SEARCH('Backend Coding'!$D$4,'Budget 23-24'!A61)))&amp;", "&amp;(ISNUMBER(SEARCH('Backend Coding'!$D$5,'Budget 23-24'!A61)))&amp;", "&amp;(ISNUMBER(SEARCH('Backend Coding'!$D$6,'Budget 23-24'!A61)))&amp;", "&amp;(ISNUMBER(SEARCH('Backend Coding'!$D$7,'Budget 23-24'!A61)))&amp;", "&amp;(ISNUMBER(SEARCH('Backend Coding'!$D$8,'Budget 23-24'!A61)))&amp;", "&amp;(ISNUMBER(SEARCH('Backend Coding'!$D$9,'Budget 23-24'!A61)))&amp;", "&amp;(ISNUMBER(SEARCH('Backend Coding'!$D$10,'Budget 23-24'!A61)))&amp;", "&amp;(ISNUMBER(SEARCH('Backend Coding'!$D$11,'Budget 23-24'!A61)))&amp;", "&amp;(ISNUMBER(SEARCH('Backend Coding'!$D$12,'Budget 23-24'!A61)))&amp;", "&amp;(ISNUMBER(SEARCH('Backend Coding'!$D$13,'Budget 23-24'!A61)))&amp;", "&amp;(ISNUMBER(SEARCH('Backend Coding'!$D$14,'Budget 23-24'!A61)))&amp;", "&amp;(ISNUMBER(SEARCH('Backend Coding'!$D$15,'Budget 23-24'!A61)))&amp;", "&amp;(ISNUMBER(SEARCH('Backend Coding'!$D$16,'Budget 23-24'!A61)))&amp;", "&amp;(ISNUMBER(SEARCH('Backend Coding'!$D$17,'Budget 23-24'!A61)))&amp;", "&amp;(ISNUMBER(SEARCH('Backend Coding'!$D$18,'Budget 23-24'!A61)))&amp;", "&amp;(ISNUMBER(SEARCH('Backend Coding'!$D$19,'Budget 23-24'!A61)))&amp;", "&amp;(ISNUMBER(SEARCH('Backend Coding'!$D$20,'Budget 23-24'!A61)))&amp;", "&amp;(ISNUMBER(SEARCH('Backend Coding'!$D$21,'Budget 23-24'!A61)))&amp;", "&amp;(ISNUMBER(SEARCH('Backend Coding'!$D$22,'Budget 23-24'!A61)))&amp;", "&amp;(ISNUMBER(SEARCH('Backend Coding'!$D$23,'Budget 23-24'!A61)))&amp;", "&amp;(ISNUMBER(SEARCH('Backend Coding'!$D$24,'Budget 23-24'!A61)))&amp;", "&amp;(ISNUMBER(SEARCH('Backend Coding'!$D$25,'Budget 23-24'!A61)))&amp;", "&amp;(ISNUMBER(SEARCH('Backend Coding'!$D$26,'Budget 23-24'!A61)))</f>
        <v>FALSE, FALSE, FALSE, FALSE, FALSE, FALSE, FALSE, FALSE, FALSE, FALSE, FALSE, FALSE, FALSE, FALSE, FALSE, FALSE, FALSE, FALSE, FALSE, FALSE, FALSE, FALSE, FALSE, FALSE, FALSE</v>
      </c>
      <c r="S61" s="61" t="str">
        <f>(ISNUMBER(SEARCH('Backend Coding'!$F$2,'Budget 23-24'!A61)))&amp;", "&amp;(ISNUMBER(SEARCH('Backend Coding'!$F$3,'Budget 23-24'!A61)))&amp;", "&amp;(ISNUMBER(SEARCH('Backend Coding'!$F$4,'Budget 23-24'!A61)))&amp;", "&amp;(ISNUMBER(SEARCH('Backend Coding'!$F$5,'Budget 23-24'!A61)))&amp;", "&amp;(ISNUMBER(SEARCH('Backend Coding'!$F$6,'Budget 23-24'!A61)))&amp;", "&amp;(ISNUMBER(SEARCH('Backend Coding'!$F$7,'Budget 23-24'!A61)))&amp;", "&amp;(ISNUMBER(SEARCH('Backend Coding'!$F$8,'Budget 23-24'!A61)))&amp;", "&amp;(ISNUMBER(SEARCH('Backend Coding'!$F$9,'Budget 23-24'!A61)))&amp;", "&amp;(ISNUMBER(SEARCH('Backend Coding'!$F$10,'Budget 23-24'!A61)))&amp;", "&amp;(ISNUMBER(SEARCH('Backend Coding'!$F$11,'Budget 23-24'!A61)))&amp;", "&amp;(ISNUMBER(SEARCH('Backend Coding'!$F$12,'Budget 23-24'!A61)))&amp;", "&amp;(ISNUMBER(SEARCH('Backend Coding'!$F$13,'Budget 23-24'!A61)))&amp;", "&amp;(ISNUMBER(SEARCH('Backend Coding'!$F$14,'Budget 23-24'!A61)))&amp;", "&amp;(ISNUMBER(SEARCH('Backend Coding'!$F$15,'Budget 23-24'!A61)))&amp;", "&amp;(ISNUMBER(SEARCH('Backend Coding'!$F$16,'Budget 23-24'!A61)))&amp;", "&amp;(ISNUMBER(SEARCH('Backend Coding'!$F$17,'Budget 23-24'!A61)))&amp;", "&amp;(ISNUMBER(SEARCH('Backend Coding'!$F$18,'Budget 23-24'!A61)))&amp;", "&amp;(ISNUMBER(SEARCH('Backend Coding'!$F$19,'Budget 23-24'!A61)))&amp;", "&amp;(ISNUMBER(SEARCH('Backend Coding'!$F$20,'Budget 23-24'!A61)))&amp;", "&amp;(ISNUMBER(SEARCH('Backend Coding'!$F$21,'Budget 23-24'!A61)))&amp;", "&amp;(ISNUMBER(SEARCH('Backend Coding'!$F$22,'Budget 23-24'!A61)))&amp;", "&amp;(ISNUMBER(SEARCH('Backend Coding'!$F$23,'Budget 23-24'!A61)))&amp;", "&amp;(ISNUMBER(SEARCH('Backend Coding'!$F$24,'Budget 23-24'!A61)))&amp;", "&amp;(ISNUMBER(SEARCH('Backend Coding'!$F$25,'Budget 23-24'!A61)))&amp;", "&amp;(ISNUMBER(SEARCH('Backend Coding'!$F$26,'Budget 23-24'!A61)))</f>
        <v>FALSE, FALSE, FALSE, FALSE, FALSE, FALSE, FALSE, FALSE, FALSE, FALSE, FALSE, FALSE, FALSE, FALSE, FALSE, FALSE, FALSE, FALSE, FALSE, FALSE, FALSE, FALSE, FALSE, FALSE, FALSE</v>
      </c>
      <c r="T61" s="61" t="str">
        <f>(ISNUMBER(SEARCH('Backend Coding'!$H$2,'Budget 23-24'!A61)))&amp;", "&amp;(ISNUMBER(SEARCH('Backend Coding'!$H$3,'Budget 23-24'!A61)))&amp;", "&amp;(ISNUMBER(SEARCH('Backend Coding'!$H$4,'Budget 23-24'!A61)))&amp;", "&amp;(ISNUMBER(SEARCH('Backend Coding'!$H$5,'Budget 23-24'!A61)))&amp;", "&amp;(ISNUMBER(SEARCH('Backend Coding'!$H$6,'Budget 23-24'!A61)))&amp;", "&amp;(ISNUMBER(SEARCH('Backend Coding'!$H$7,'Budget 23-24'!A61)))&amp;", "&amp;(ISNUMBER(SEARCH('Backend Coding'!$H$8,'Budget 23-24'!A61)))&amp;", "&amp;(ISNUMBER(SEARCH('Backend Coding'!$H$9,'Budget 23-24'!A61)))&amp;", "&amp;(ISNUMBER(SEARCH('Backend Coding'!$H$10,'Budget 23-24'!A61)))&amp;", "&amp;(ISNUMBER(SEARCH('Backend Coding'!$H$11,'Budget 23-24'!A61)))&amp;", "&amp;(ISNUMBER(SEARCH('Backend Coding'!$H$12,'Budget 23-24'!A61)))&amp;", "&amp;(ISNUMBER(SEARCH('Backend Coding'!$H$13,'Budget 23-24'!A61)))&amp;", "&amp;(ISNUMBER(SEARCH('Backend Coding'!$H$14,'Budget 23-24'!A61)))&amp;", "&amp;(ISNUMBER(SEARCH('Backend Coding'!$H$15,'Budget 23-24'!A61)))&amp;", "&amp;(ISNUMBER(SEARCH('Backend Coding'!$H$16,'Budget 23-24'!A61)))&amp;", "&amp;(ISNUMBER(SEARCH('Backend Coding'!$H$17,'Budget 23-24'!A61)))&amp;", "&amp;(ISNUMBER(SEARCH('Backend Coding'!$H$18,'Budget 23-24'!A61)))&amp;", "&amp;(ISNUMBER(SEARCH('Backend Coding'!$H$19,'Budget 23-24'!A61)))&amp;", "&amp;(ISNUMBER(SEARCH('Backend Coding'!$H$20,'Budget 23-24'!A61)))&amp;", "&amp;(ISNUMBER(SEARCH('Backend Coding'!$H$21,'Budget 23-24'!A61)))&amp;", "&amp;(ISNUMBER(SEARCH('Backend Coding'!$H$22,'Budget 23-24'!A61)))&amp;", "&amp;(ISNUMBER(SEARCH('Backend Coding'!$H$23,'Budget 23-24'!A61)))&amp;", "&amp;(ISNUMBER(SEARCH('Backend Coding'!$H$24,'Budget 23-24'!A61)))&amp;", "&amp;(ISNUMBER(SEARCH('Backend Coding'!$H$25,'Budget 23-24'!A61)))&amp;", "&amp;(ISNUMBER(SEARCH('Backend Coding'!$H$26,'Budget 23-24'!A61)))</f>
        <v>FALSE, FALSE, FALSE, FALSE, FALSE, FALSE, FALSE, FALSE, FALSE, FALSE, FALSE, FALSE, FALSE, FALSE, FALSE, FALSE, FALSE, FALSE, FALSE, FALSE, FALSE, FALSE, FALSE, FALSE, FALSE</v>
      </c>
      <c r="U61" s="3" t="str">
        <f>(ISNUMBER(SEARCH('Backend Coding'!$J$2,'Budget 23-24'!A61)))&amp;", "&amp;(ISNUMBER(SEARCH('Backend Coding'!$J$3,'Budget 23-24'!A61)))&amp;", "&amp;(ISNUMBER(SEARCH('Backend Coding'!$J$4,'Budget 23-24'!A61)))&amp;", "&amp;(ISNUMBER(SEARCH('Backend Coding'!$J$5,'Budget 23-24'!A61)))&amp;", "&amp;(ISNUMBER(SEARCH('Backend Coding'!$J$6,'Budget 23-24'!A61)))&amp;", "&amp;(ISNUMBER(SEARCH('Backend Coding'!$J$7,'Budget 23-24'!A61)))&amp;", "&amp;(ISNUMBER(SEARCH('Backend Coding'!$J$8,'Budget 23-24'!A61)))&amp;", "&amp;(ISNUMBER(SEARCH('Backend Coding'!$J$9,'Budget 23-24'!A61)))&amp;", "&amp;(ISNUMBER(SEARCH('Backend Coding'!$J$10,'Budget 23-24'!A61)))&amp;", "&amp;(ISNUMBER(SEARCH('Backend Coding'!$J$11,'Budget 23-24'!A61)))&amp;", "&amp;(ISNUMBER(SEARCH('Backend Coding'!$J$12,'Budget 23-24'!A61)))&amp;", "&amp;(ISNUMBER(SEARCH('Backend Coding'!$J$13,'Budget 23-24'!A61)))&amp;", "&amp;(ISNUMBER(SEARCH('Backend Coding'!$J$14,'Budget 23-24'!A61)))&amp;", "&amp;(ISNUMBER(SEARCH('Backend Coding'!$J$15,'Budget 23-24'!A61)))&amp;", "&amp;(ISNUMBER(SEARCH('Backend Coding'!$J$16,'Budget 23-24'!A61)))&amp;", "&amp;(ISNUMBER(SEARCH('Backend Coding'!$J$17,'Budget 23-24'!A61)))&amp;", "&amp;(ISNUMBER(SEARCH('Backend Coding'!$J$18,'Budget 23-24'!A61)))&amp;", "&amp;(ISNUMBER(SEARCH('Backend Coding'!$J$19,'Budget 23-24'!A61)))&amp;", "&amp;(ISNUMBER(SEARCH('Backend Coding'!$J$20,'Budget 23-24'!A61)))&amp;", "&amp;(ISNUMBER(SEARCH('Backend Coding'!$J$21,'Budget 23-24'!A61)))&amp;", "&amp;(ISNUMBER(SEARCH('Backend Coding'!$J$22,'Budget 23-24'!A61)))&amp;", "&amp;(ISNUMBER(SEARCH('Backend Coding'!$J$23,'Budget 23-24'!A61)))&amp;", "&amp;(ISNUMBER(SEARCH('Backend Coding'!$J$24,'Budget 23-24'!A61)))&amp;", "&amp;(ISNUMBER(SEARCH('Backend Coding'!$J$25,'Budget 23-24'!A61)))&amp;", "&amp;(ISNUMBER(SEARCH('Backend Coding'!$J$26,'Budget 23-24'!A61)))</f>
        <v>FALSE, FALSE, FALSE, FALSE, FALSE, FALSE, FALSE, FALSE, FALSE, FALSE, FALSE, FALSE, FALSE, FALSE, FALSE, FALSE, FALSE, FALSE, FALSE, FALSE, FALSE, FALSE, FALSE, FALSE, FALSE</v>
      </c>
    </row>
    <row r="62" spans="1:21" ht="14.25" customHeight="1">
      <c r="A62" s="70"/>
      <c r="B62" s="80"/>
      <c r="C62" s="22"/>
      <c r="D62" s="22"/>
      <c r="E62" s="57"/>
      <c r="F62" s="81"/>
      <c r="G62" s="81"/>
      <c r="H62" s="81"/>
      <c r="I62" s="81"/>
      <c r="J62" s="81"/>
      <c r="K62" s="59"/>
      <c r="L62" s="59"/>
      <c r="M62" s="59"/>
      <c r="N62" s="59"/>
      <c r="O62" s="59"/>
      <c r="P62" s="54">
        <f t="shared" si="0"/>
        <v>0</v>
      </c>
      <c r="Q62" s="61" t="str">
        <f>(ISNUMBER(SEARCH('Backend Coding'!$B$2,'Budget 23-24'!A62)))&amp;", "&amp;(ISNUMBER(SEARCH('Backend Coding'!$B$3,'Budget 23-24'!A62)))&amp;", "&amp;(ISNUMBER(SEARCH('Backend Coding'!$B$4,'Budget 23-24'!A62)))&amp;", "&amp;(ISNUMBER(SEARCH('Backend Coding'!$B$5,'Budget 23-24'!A62)))&amp;", "&amp;(ISNUMBER(SEARCH('Backend Coding'!$B$6,'Budget 23-24'!A62)))&amp;", "&amp;(ISNUMBER(SEARCH('Backend Coding'!$B$7,'Budget 23-24'!A62)))&amp;", "&amp;(ISNUMBER(SEARCH('Backend Coding'!$B$8,'Budget 23-24'!A62)))&amp;", "&amp;(ISNUMBER(SEARCH('Backend Coding'!$B$9,'Budget 23-24'!A62)))&amp;", "&amp;(ISNUMBER(SEARCH('Backend Coding'!$B$10,'Budget 23-24'!A62)))&amp;", "&amp;(ISNUMBER(SEARCH('Backend Coding'!$B$11,'Budget 23-24'!A62)))&amp;", "&amp;(ISNUMBER(SEARCH('Backend Coding'!$B$12,'Budget 23-24'!A62)))&amp;", "&amp;(ISNUMBER(SEARCH('Backend Coding'!$B$13,'Budget 23-24'!A62)))&amp;", "&amp;(ISNUMBER(SEARCH('Backend Coding'!$B$14,'Budget 23-24'!A62)))&amp;", "&amp;(ISNUMBER(SEARCH('Backend Coding'!$B$15,'Budget 23-24'!A62)))&amp;", "&amp;(ISNUMBER(SEARCH('Backend Coding'!$B$16,'Budget 23-24'!A62)))&amp;", "&amp;(ISNUMBER(SEARCH('Backend Coding'!$B$17,'Budget 23-24'!A62)))&amp;", "&amp;(ISNUMBER(SEARCH('Backend Coding'!$B$18,'Budget 23-24'!A62)))&amp;", "&amp;(ISNUMBER(SEARCH('Backend Coding'!$B$19,'Budget 23-24'!A62)))&amp;", "&amp;(ISNUMBER(SEARCH('Backend Coding'!$B$20,'Budget 23-24'!A62)))&amp;", "&amp;(ISNUMBER(SEARCH('Backend Coding'!$B$21,'Budget 23-24'!A62)))&amp;", "&amp;(ISNUMBER(SEARCH('Backend Coding'!$B$22,'Budget 23-24'!A62)))&amp;", "&amp;(ISNUMBER(SEARCH('Backend Coding'!$B$23,'Budget 23-24'!A62)))&amp;", "&amp;(ISNUMBER(SEARCH('Backend Coding'!$B$24,'Budget 23-24'!A62)))&amp;", "&amp;(ISNUMBER(SEARCH('Backend Coding'!$B$25,'Budget 23-24'!A62)))&amp;", "&amp;(ISNUMBER(SEARCH('Backend Coding'!$B$26,'Budget 23-24'!A62)))</f>
        <v>FALSE, FALSE, FALSE, FALSE, FALSE, FALSE, FALSE, FALSE, FALSE, FALSE, FALSE, FALSE, FALSE, FALSE, FALSE, FALSE, FALSE, FALSE, FALSE, FALSE, FALSE, FALSE, FALSE, FALSE, FALSE</v>
      </c>
      <c r="R62" s="61" t="str">
        <f>(ISNUMBER(SEARCH('Backend Coding'!$D$2,'Budget 23-24'!A62)))&amp;", "&amp;(ISNUMBER(SEARCH('Backend Coding'!$D$3,'Budget 23-24'!A62)))&amp;", "&amp;(ISNUMBER(SEARCH('Backend Coding'!$D$4,'Budget 23-24'!A62)))&amp;", "&amp;(ISNUMBER(SEARCH('Backend Coding'!$D$5,'Budget 23-24'!A62)))&amp;", "&amp;(ISNUMBER(SEARCH('Backend Coding'!$D$6,'Budget 23-24'!A62)))&amp;", "&amp;(ISNUMBER(SEARCH('Backend Coding'!$D$7,'Budget 23-24'!A62)))&amp;", "&amp;(ISNUMBER(SEARCH('Backend Coding'!$D$8,'Budget 23-24'!A62)))&amp;", "&amp;(ISNUMBER(SEARCH('Backend Coding'!$D$9,'Budget 23-24'!A62)))&amp;", "&amp;(ISNUMBER(SEARCH('Backend Coding'!$D$10,'Budget 23-24'!A62)))&amp;", "&amp;(ISNUMBER(SEARCH('Backend Coding'!$D$11,'Budget 23-24'!A62)))&amp;", "&amp;(ISNUMBER(SEARCH('Backend Coding'!$D$12,'Budget 23-24'!A62)))&amp;", "&amp;(ISNUMBER(SEARCH('Backend Coding'!$D$13,'Budget 23-24'!A62)))&amp;", "&amp;(ISNUMBER(SEARCH('Backend Coding'!$D$14,'Budget 23-24'!A62)))&amp;", "&amp;(ISNUMBER(SEARCH('Backend Coding'!$D$15,'Budget 23-24'!A62)))&amp;", "&amp;(ISNUMBER(SEARCH('Backend Coding'!$D$16,'Budget 23-24'!A62)))&amp;", "&amp;(ISNUMBER(SEARCH('Backend Coding'!$D$17,'Budget 23-24'!A62)))&amp;", "&amp;(ISNUMBER(SEARCH('Backend Coding'!$D$18,'Budget 23-24'!A62)))&amp;", "&amp;(ISNUMBER(SEARCH('Backend Coding'!$D$19,'Budget 23-24'!A62)))&amp;", "&amp;(ISNUMBER(SEARCH('Backend Coding'!$D$20,'Budget 23-24'!A62)))&amp;", "&amp;(ISNUMBER(SEARCH('Backend Coding'!$D$21,'Budget 23-24'!A62)))&amp;", "&amp;(ISNUMBER(SEARCH('Backend Coding'!$D$22,'Budget 23-24'!A62)))&amp;", "&amp;(ISNUMBER(SEARCH('Backend Coding'!$D$23,'Budget 23-24'!A62)))&amp;", "&amp;(ISNUMBER(SEARCH('Backend Coding'!$D$24,'Budget 23-24'!A62)))&amp;", "&amp;(ISNUMBER(SEARCH('Backend Coding'!$D$25,'Budget 23-24'!A62)))&amp;", "&amp;(ISNUMBER(SEARCH('Backend Coding'!$D$26,'Budget 23-24'!A62)))</f>
        <v>FALSE, FALSE, FALSE, FALSE, FALSE, FALSE, FALSE, FALSE, FALSE, FALSE, FALSE, FALSE, FALSE, FALSE, FALSE, FALSE, FALSE, FALSE, FALSE, FALSE, FALSE, FALSE, FALSE, FALSE, FALSE</v>
      </c>
      <c r="S62" s="61" t="str">
        <f>(ISNUMBER(SEARCH('Backend Coding'!$F$2,'Budget 23-24'!A62)))&amp;", "&amp;(ISNUMBER(SEARCH('Backend Coding'!$F$3,'Budget 23-24'!A62)))&amp;", "&amp;(ISNUMBER(SEARCH('Backend Coding'!$F$4,'Budget 23-24'!A62)))&amp;", "&amp;(ISNUMBER(SEARCH('Backend Coding'!$F$5,'Budget 23-24'!A62)))&amp;", "&amp;(ISNUMBER(SEARCH('Backend Coding'!$F$6,'Budget 23-24'!A62)))&amp;", "&amp;(ISNUMBER(SEARCH('Backend Coding'!$F$7,'Budget 23-24'!A62)))&amp;", "&amp;(ISNUMBER(SEARCH('Backend Coding'!$F$8,'Budget 23-24'!A62)))&amp;", "&amp;(ISNUMBER(SEARCH('Backend Coding'!$F$9,'Budget 23-24'!A62)))&amp;", "&amp;(ISNUMBER(SEARCH('Backend Coding'!$F$10,'Budget 23-24'!A62)))&amp;", "&amp;(ISNUMBER(SEARCH('Backend Coding'!$F$11,'Budget 23-24'!A62)))&amp;", "&amp;(ISNUMBER(SEARCH('Backend Coding'!$F$12,'Budget 23-24'!A62)))&amp;", "&amp;(ISNUMBER(SEARCH('Backend Coding'!$F$13,'Budget 23-24'!A62)))&amp;", "&amp;(ISNUMBER(SEARCH('Backend Coding'!$F$14,'Budget 23-24'!A62)))&amp;", "&amp;(ISNUMBER(SEARCH('Backend Coding'!$F$15,'Budget 23-24'!A62)))&amp;", "&amp;(ISNUMBER(SEARCH('Backend Coding'!$F$16,'Budget 23-24'!A62)))&amp;", "&amp;(ISNUMBER(SEARCH('Backend Coding'!$F$17,'Budget 23-24'!A62)))&amp;", "&amp;(ISNUMBER(SEARCH('Backend Coding'!$F$18,'Budget 23-24'!A62)))&amp;", "&amp;(ISNUMBER(SEARCH('Backend Coding'!$F$19,'Budget 23-24'!A62)))&amp;", "&amp;(ISNUMBER(SEARCH('Backend Coding'!$F$20,'Budget 23-24'!A62)))&amp;", "&amp;(ISNUMBER(SEARCH('Backend Coding'!$F$21,'Budget 23-24'!A62)))&amp;", "&amp;(ISNUMBER(SEARCH('Backend Coding'!$F$22,'Budget 23-24'!A62)))&amp;", "&amp;(ISNUMBER(SEARCH('Backend Coding'!$F$23,'Budget 23-24'!A62)))&amp;", "&amp;(ISNUMBER(SEARCH('Backend Coding'!$F$24,'Budget 23-24'!A62)))&amp;", "&amp;(ISNUMBER(SEARCH('Backend Coding'!$F$25,'Budget 23-24'!A62)))&amp;", "&amp;(ISNUMBER(SEARCH('Backend Coding'!$F$26,'Budget 23-24'!A62)))</f>
        <v>FALSE, FALSE, FALSE, FALSE, FALSE, FALSE, FALSE, FALSE, FALSE, FALSE, FALSE, FALSE, FALSE, FALSE, FALSE, FALSE, FALSE, FALSE, FALSE, FALSE, FALSE, FALSE, FALSE, FALSE, FALSE</v>
      </c>
      <c r="T62" s="61" t="str">
        <f>(ISNUMBER(SEARCH('Backend Coding'!$H$2,'Budget 23-24'!A62)))&amp;", "&amp;(ISNUMBER(SEARCH('Backend Coding'!$H$3,'Budget 23-24'!A62)))&amp;", "&amp;(ISNUMBER(SEARCH('Backend Coding'!$H$4,'Budget 23-24'!A62)))&amp;", "&amp;(ISNUMBER(SEARCH('Backend Coding'!$H$5,'Budget 23-24'!A62)))&amp;", "&amp;(ISNUMBER(SEARCH('Backend Coding'!$H$6,'Budget 23-24'!A62)))&amp;", "&amp;(ISNUMBER(SEARCH('Backend Coding'!$H$7,'Budget 23-24'!A62)))&amp;", "&amp;(ISNUMBER(SEARCH('Backend Coding'!$H$8,'Budget 23-24'!A62)))&amp;", "&amp;(ISNUMBER(SEARCH('Backend Coding'!$H$9,'Budget 23-24'!A62)))&amp;", "&amp;(ISNUMBER(SEARCH('Backend Coding'!$H$10,'Budget 23-24'!A62)))&amp;", "&amp;(ISNUMBER(SEARCH('Backend Coding'!$H$11,'Budget 23-24'!A62)))&amp;", "&amp;(ISNUMBER(SEARCH('Backend Coding'!$H$12,'Budget 23-24'!A62)))&amp;", "&amp;(ISNUMBER(SEARCH('Backend Coding'!$H$13,'Budget 23-24'!A62)))&amp;", "&amp;(ISNUMBER(SEARCH('Backend Coding'!$H$14,'Budget 23-24'!A62)))&amp;", "&amp;(ISNUMBER(SEARCH('Backend Coding'!$H$15,'Budget 23-24'!A62)))&amp;", "&amp;(ISNUMBER(SEARCH('Backend Coding'!$H$16,'Budget 23-24'!A62)))&amp;", "&amp;(ISNUMBER(SEARCH('Backend Coding'!$H$17,'Budget 23-24'!A62)))&amp;", "&amp;(ISNUMBER(SEARCH('Backend Coding'!$H$18,'Budget 23-24'!A62)))&amp;", "&amp;(ISNUMBER(SEARCH('Backend Coding'!$H$19,'Budget 23-24'!A62)))&amp;", "&amp;(ISNUMBER(SEARCH('Backend Coding'!$H$20,'Budget 23-24'!A62)))&amp;", "&amp;(ISNUMBER(SEARCH('Backend Coding'!$H$21,'Budget 23-24'!A62)))&amp;", "&amp;(ISNUMBER(SEARCH('Backend Coding'!$H$22,'Budget 23-24'!A62)))&amp;", "&amp;(ISNUMBER(SEARCH('Backend Coding'!$H$23,'Budget 23-24'!A62)))&amp;", "&amp;(ISNUMBER(SEARCH('Backend Coding'!$H$24,'Budget 23-24'!A62)))&amp;", "&amp;(ISNUMBER(SEARCH('Backend Coding'!$H$25,'Budget 23-24'!A62)))&amp;", "&amp;(ISNUMBER(SEARCH('Backend Coding'!$H$26,'Budget 23-24'!A62)))</f>
        <v>FALSE, FALSE, FALSE, FALSE, FALSE, FALSE, FALSE, FALSE, FALSE, FALSE, FALSE, FALSE, FALSE, FALSE, FALSE, FALSE, FALSE, FALSE, FALSE, FALSE, FALSE, FALSE, FALSE, FALSE, FALSE</v>
      </c>
      <c r="U62" s="3" t="str">
        <f>(ISNUMBER(SEARCH('Backend Coding'!$J$2,'Budget 23-24'!A62)))&amp;", "&amp;(ISNUMBER(SEARCH('Backend Coding'!$J$3,'Budget 23-24'!A62)))&amp;", "&amp;(ISNUMBER(SEARCH('Backend Coding'!$J$4,'Budget 23-24'!A62)))&amp;", "&amp;(ISNUMBER(SEARCH('Backend Coding'!$J$5,'Budget 23-24'!A62)))&amp;", "&amp;(ISNUMBER(SEARCH('Backend Coding'!$J$6,'Budget 23-24'!A62)))&amp;", "&amp;(ISNUMBER(SEARCH('Backend Coding'!$J$7,'Budget 23-24'!A62)))&amp;", "&amp;(ISNUMBER(SEARCH('Backend Coding'!$J$8,'Budget 23-24'!A62)))&amp;", "&amp;(ISNUMBER(SEARCH('Backend Coding'!$J$9,'Budget 23-24'!A62)))&amp;", "&amp;(ISNUMBER(SEARCH('Backend Coding'!$J$10,'Budget 23-24'!A62)))&amp;", "&amp;(ISNUMBER(SEARCH('Backend Coding'!$J$11,'Budget 23-24'!A62)))&amp;", "&amp;(ISNUMBER(SEARCH('Backend Coding'!$J$12,'Budget 23-24'!A62)))&amp;", "&amp;(ISNUMBER(SEARCH('Backend Coding'!$J$13,'Budget 23-24'!A62)))&amp;", "&amp;(ISNUMBER(SEARCH('Backend Coding'!$J$14,'Budget 23-24'!A62)))&amp;", "&amp;(ISNUMBER(SEARCH('Backend Coding'!$J$15,'Budget 23-24'!A62)))&amp;", "&amp;(ISNUMBER(SEARCH('Backend Coding'!$J$16,'Budget 23-24'!A62)))&amp;", "&amp;(ISNUMBER(SEARCH('Backend Coding'!$J$17,'Budget 23-24'!A62)))&amp;", "&amp;(ISNUMBER(SEARCH('Backend Coding'!$J$18,'Budget 23-24'!A62)))&amp;", "&amp;(ISNUMBER(SEARCH('Backend Coding'!$J$19,'Budget 23-24'!A62)))&amp;", "&amp;(ISNUMBER(SEARCH('Backend Coding'!$J$20,'Budget 23-24'!A62)))&amp;", "&amp;(ISNUMBER(SEARCH('Backend Coding'!$J$21,'Budget 23-24'!A62)))&amp;", "&amp;(ISNUMBER(SEARCH('Backend Coding'!$J$22,'Budget 23-24'!A62)))&amp;", "&amp;(ISNUMBER(SEARCH('Backend Coding'!$J$23,'Budget 23-24'!A62)))&amp;", "&amp;(ISNUMBER(SEARCH('Backend Coding'!$J$24,'Budget 23-24'!A62)))&amp;", "&amp;(ISNUMBER(SEARCH('Backend Coding'!$J$25,'Budget 23-24'!A62)))&amp;", "&amp;(ISNUMBER(SEARCH('Backend Coding'!$J$26,'Budget 23-24'!A62)))</f>
        <v>FALSE, FALSE, FALSE, FALSE, FALSE, FALSE, FALSE, FALSE, FALSE, FALSE, FALSE, FALSE, FALSE, FALSE, FALSE, FALSE, FALSE, FALSE, FALSE, FALSE, FALSE, FALSE, FALSE, FALSE, FALSE</v>
      </c>
    </row>
    <row r="63" spans="1:21" ht="14.25" customHeight="1">
      <c r="A63" s="70"/>
      <c r="B63" s="80"/>
      <c r="C63" s="22"/>
      <c r="D63" s="22"/>
      <c r="E63" s="57"/>
      <c r="F63" s="81"/>
      <c r="G63" s="81"/>
      <c r="H63" s="81"/>
      <c r="I63" s="81"/>
      <c r="J63" s="81"/>
      <c r="K63" s="59"/>
      <c r="L63" s="59"/>
      <c r="M63" s="59"/>
      <c r="N63" s="59"/>
      <c r="O63" s="59"/>
      <c r="P63" s="54">
        <f t="shared" si="0"/>
        <v>0</v>
      </c>
      <c r="Q63" s="61" t="str">
        <f>(ISNUMBER(SEARCH('Backend Coding'!$B$2,'Budget 23-24'!A63)))&amp;", "&amp;(ISNUMBER(SEARCH('Backend Coding'!$B$3,'Budget 23-24'!A63)))&amp;", "&amp;(ISNUMBER(SEARCH('Backend Coding'!$B$4,'Budget 23-24'!A63)))&amp;", "&amp;(ISNUMBER(SEARCH('Backend Coding'!$B$5,'Budget 23-24'!A63)))&amp;", "&amp;(ISNUMBER(SEARCH('Backend Coding'!$B$6,'Budget 23-24'!A63)))&amp;", "&amp;(ISNUMBER(SEARCH('Backend Coding'!$B$7,'Budget 23-24'!A63)))&amp;", "&amp;(ISNUMBER(SEARCH('Backend Coding'!$B$8,'Budget 23-24'!A63)))&amp;", "&amp;(ISNUMBER(SEARCH('Backend Coding'!$B$9,'Budget 23-24'!A63)))&amp;", "&amp;(ISNUMBER(SEARCH('Backend Coding'!$B$10,'Budget 23-24'!A63)))&amp;", "&amp;(ISNUMBER(SEARCH('Backend Coding'!$B$11,'Budget 23-24'!A63)))&amp;", "&amp;(ISNUMBER(SEARCH('Backend Coding'!$B$12,'Budget 23-24'!A63)))&amp;", "&amp;(ISNUMBER(SEARCH('Backend Coding'!$B$13,'Budget 23-24'!A63)))&amp;", "&amp;(ISNUMBER(SEARCH('Backend Coding'!$B$14,'Budget 23-24'!A63)))&amp;", "&amp;(ISNUMBER(SEARCH('Backend Coding'!$B$15,'Budget 23-24'!A63)))&amp;", "&amp;(ISNUMBER(SEARCH('Backend Coding'!$B$16,'Budget 23-24'!A63)))&amp;", "&amp;(ISNUMBER(SEARCH('Backend Coding'!$B$17,'Budget 23-24'!A63)))&amp;", "&amp;(ISNUMBER(SEARCH('Backend Coding'!$B$18,'Budget 23-24'!A63)))&amp;", "&amp;(ISNUMBER(SEARCH('Backend Coding'!$B$19,'Budget 23-24'!A63)))&amp;", "&amp;(ISNUMBER(SEARCH('Backend Coding'!$B$20,'Budget 23-24'!A63)))&amp;", "&amp;(ISNUMBER(SEARCH('Backend Coding'!$B$21,'Budget 23-24'!A63)))&amp;", "&amp;(ISNUMBER(SEARCH('Backend Coding'!$B$22,'Budget 23-24'!A63)))&amp;", "&amp;(ISNUMBER(SEARCH('Backend Coding'!$B$23,'Budget 23-24'!A63)))&amp;", "&amp;(ISNUMBER(SEARCH('Backend Coding'!$B$24,'Budget 23-24'!A63)))&amp;", "&amp;(ISNUMBER(SEARCH('Backend Coding'!$B$25,'Budget 23-24'!A63)))&amp;", "&amp;(ISNUMBER(SEARCH('Backend Coding'!$B$26,'Budget 23-24'!A63)))</f>
        <v>FALSE, FALSE, FALSE, FALSE, FALSE, FALSE, FALSE, FALSE, FALSE, FALSE, FALSE, FALSE, FALSE, FALSE, FALSE, FALSE, FALSE, FALSE, FALSE, FALSE, FALSE, FALSE, FALSE, FALSE, FALSE</v>
      </c>
      <c r="R63" s="61" t="str">
        <f>(ISNUMBER(SEARCH('Backend Coding'!$D$2,'Budget 23-24'!A63)))&amp;", "&amp;(ISNUMBER(SEARCH('Backend Coding'!$D$3,'Budget 23-24'!A63)))&amp;", "&amp;(ISNUMBER(SEARCH('Backend Coding'!$D$4,'Budget 23-24'!A63)))&amp;", "&amp;(ISNUMBER(SEARCH('Backend Coding'!$D$5,'Budget 23-24'!A63)))&amp;", "&amp;(ISNUMBER(SEARCH('Backend Coding'!$D$6,'Budget 23-24'!A63)))&amp;", "&amp;(ISNUMBER(SEARCH('Backend Coding'!$D$7,'Budget 23-24'!A63)))&amp;", "&amp;(ISNUMBER(SEARCH('Backend Coding'!$D$8,'Budget 23-24'!A63)))&amp;", "&amp;(ISNUMBER(SEARCH('Backend Coding'!$D$9,'Budget 23-24'!A63)))&amp;", "&amp;(ISNUMBER(SEARCH('Backend Coding'!$D$10,'Budget 23-24'!A63)))&amp;", "&amp;(ISNUMBER(SEARCH('Backend Coding'!$D$11,'Budget 23-24'!A63)))&amp;", "&amp;(ISNUMBER(SEARCH('Backend Coding'!$D$12,'Budget 23-24'!A63)))&amp;", "&amp;(ISNUMBER(SEARCH('Backend Coding'!$D$13,'Budget 23-24'!A63)))&amp;", "&amp;(ISNUMBER(SEARCH('Backend Coding'!$D$14,'Budget 23-24'!A63)))&amp;", "&amp;(ISNUMBER(SEARCH('Backend Coding'!$D$15,'Budget 23-24'!A63)))&amp;", "&amp;(ISNUMBER(SEARCH('Backend Coding'!$D$16,'Budget 23-24'!A63)))&amp;", "&amp;(ISNUMBER(SEARCH('Backend Coding'!$D$17,'Budget 23-24'!A63)))&amp;", "&amp;(ISNUMBER(SEARCH('Backend Coding'!$D$18,'Budget 23-24'!A63)))&amp;", "&amp;(ISNUMBER(SEARCH('Backend Coding'!$D$19,'Budget 23-24'!A63)))&amp;", "&amp;(ISNUMBER(SEARCH('Backend Coding'!$D$20,'Budget 23-24'!A63)))&amp;", "&amp;(ISNUMBER(SEARCH('Backend Coding'!$D$21,'Budget 23-24'!A63)))&amp;", "&amp;(ISNUMBER(SEARCH('Backend Coding'!$D$22,'Budget 23-24'!A63)))&amp;", "&amp;(ISNUMBER(SEARCH('Backend Coding'!$D$23,'Budget 23-24'!A63)))&amp;", "&amp;(ISNUMBER(SEARCH('Backend Coding'!$D$24,'Budget 23-24'!A63)))&amp;", "&amp;(ISNUMBER(SEARCH('Backend Coding'!$D$25,'Budget 23-24'!A63)))&amp;", "&amp;(ISNUMBER(SEARCH('Backend Coding'!$D$26,'Budget 23-24'!A63)))</f>
        <v>FALSE, FALSE, FALSE, FALSE, FALSE, FALSE, FALSE, FALSE, FALSE, FALSE, FALSE, FALSE, FALSE, FALSE, FALSE, FALSE, FALSE, FALSE, FALSE, FALSE, FALSE, FALSE, FALSE, FALSE, FALSE</v>
      </c>
      <c r="S63" s="61" t="str">
        <f>(ISNUMBER(SEARCH('Backend Coding'!$F$2,'Budget 23-24'!A63)))&amp;", "&amp;(ISNUMBER(SEARCH('Backend Coding'!$F$3,'Budget 23-24'!A63)))&amp;", "&amp;(ISNUMBER(SEARCH('Backend Coding'!$F$4,'Budget 23-24'!A63)))&amp;", "&amp;(ISNUMBER(SEARCH('Backend Coding'!$F$5,'Budget 23-24'!A63)))&amp;", "&amp;(ISNUMBER(SEARCH('Backend Coding'!$F$6,'Budget 23-24'!A63)))&amp;", "&amp;(ISNUMBER(SEARCH('Backend Coding'!$F$7,'Budget 23-24'!A63)))&amp;", "&amp;(ISNUMBER(SEARCH('Backend Coding'!$F$8,'Budget 23-24'!A63)))&amp;", "&amp;(ISNUMBER(SEARCH('Backend Coding'!$F$9,'Budget 23-24'!A63)))&amp;", "&amp;(ISNUMBER(SEARCH('Backend Coding'!$F$10,'Budget 23-24'!A63)))&amp;", "&amp;(ISNUMBER(SEARCH('Backend Coding'!$F$11,'Budget 23-24'!A63)))&amp;", "&amp;(ISNUMBER(SEARCH('Backend Coding'!$F$12,'Budget 23-24'!A63)))&amp;", "&amp;(ISNUMBER(SEARCH('Backend Coding'!$F$13,'Budget 23-24'!A63)))&amp;", "&amp;(ISNUMBER(SEARCH('Backend Coding'!$F$14,'Budget 23-24'!A63)))&amp;", "&amp;(ISNUMBER(SEARCH('Backend Coding'!$F$15,'Budget 23-24'!A63)))&amp;", "&amp;(ISNUMBER(SEARCH('Backend Coding'!$F$16,'Budget 23-24'!A63)))&amp;", "&amp;(ISNUMBER(SEARCH('Backend Coding'!$F$17,'Budget 23-24'!A63)))&amp;", "&amp;(ISNUMBER(SEARCH('Backend Coding'!$F$18,'Budget 23-24'!A63)))&amp;", "&amp;(ISNUMBER(SEARCH('Backend Coding'!$F$19,'Budget 23-24'!A63)))&amp;", "&amp;(ISNUMBER(SEARCH('Backend Coding'!$F$20,'Budget 23-24'!A63)))&amp;", "&amp;(ISNUMBER(SEARCH('Backend Coding'!$F$21,'Budget 23-24'!A63)))&amp;", "&amp;(ISNUMBER(SEARCH('Backend Coding'!$F$22,'Budget 23-24'!A63)))&amp;", "&amp;(ISNUMBER(SEARCH('Backend Coding'!$F$23,'Budget 23-24'!A63)))&amp;", "&amp;(ISNUMBER(SEARCH('Backend Coding'!$F$24,'Budget 23-24'!A63)))&amp;", "&amp;(ISNUMBER(SEARCH('Backend Coding'!$F$25,'Budget 23-24'!A63)))&amp;", "&amp;(ISNUMBER(SEARCH('Backend Coding'!$F$26,'Budget 23-24'!A63)))</f>
        <v>FALSE, FALSE, FALSE, FALSE, FALSE, FALSE, FALSE, FALSE, FALSE, FALSE, FALSE, FALSE, FALSE, FALSE, FALSE, FALSE, FALSE, FALSE, FALSE, FALSE, FALSE, FALSE, FALSE, FALSE, FALSE</v>
      </c>
      <c r="T63" s="61" t="str">
        <f>(ISNUMBER(SEARCH('Backend Coding'!$H$2,'Budget 23-24'!A63)))&amp;", "&amp;(ISNUMBER(SEARCH('Backend Coding'!$H$3,'Budget 23-24'!A63)))&amp;", "&amp;(ISNUMBER(SEARCH('Backend Coding'!$H$4,'Budget 23-24'!A63)))&amp;", "&amp;(ISNUMBER(SEARCH('Backend Coding'!$H$5,'Budget 23-24'!A63)))&amp;", "&amp;(ISNUMBER(SEARCH('Backend Coding'!$H$6,'Budget 23-24'!A63)))&amp;", "&amp;(ISNUMBER(SEARCH('Backend Coding'!$H$7,'Budget 23-24'!A63)))&amp;", "&amp;(ISNUMBER(SEARCH('Backend Coding'!$H$8,'Budget 23-24'!A63)))&amp;", "&amp;(ISNUMBER(SEARCH('Backend Coding'!$H$9,'Budget 23-24'!A63)))&amp;", "&amp;(ISNUMBER(SEARCH('Backend Coding'!$H$10,'Budget 23-24'!A63)))&amp;", "&amp;(ISNUMBER(SEARCH('Backend Coding'!$H$11,'Budget 23-24'!A63)))&amp;", "&amp;(ISNUMBER(SEARCH('Backend Coding'!$H$12,'Budget 23-24'!A63)))&amp;", "&amp;(ISNUMBER(SEARCH('Backend Coding'!$H$13,'Budget 23-24'!A63)))&amp;", "&amp;(ISNUMBER(SEARCH('Backend Coding'!$H$14,'Budget 23-24'!A63)))&amp;", "&amp;(ISNUMBER(SEARCH('Backend Coding'!$H$15,'Budget 23-24'!A63)))&amp;", "&amp;(ISNUMBER(SEARCH('Backend Coding'!$H$16,'Budget 23-24'!A63)))&amp;", "&amp;(ISNUMBER(SEARCH('Backend Coding'!$H$17,'Budget 23-24'!A63)))&amp;", "&amp;(ISNUMBER(SEARCH('Backend Coding'!$H$18,'Budget 23-24'!A63)))&amp;", "&amp;(ISNUMBER(SEARCH('Backend Coding'!$H$19,'Budget 23-24'!A63)))&amp;", "&amp;(ISNUMBER(SEARCH('Backend Coding'!$H$20,'Budget 23-24'!A63)))&amp;", "&amp;(ISNUMBER(SEARCH('Backend Coding'!$H$21,'Budget 23-24'!A63)))&amp;", "&amp;(ISNUMBER(SEARCH('Backend Coding'!$H$22,'Budget 23-24'!A63)))&amp;", "&amp;(ISNUMBER(SEARCH('Backend Coding'!$H$23,'Budget 23-24'!A63)))&amp;", "&amp;(ISNUMBER(SEARCH('Backend Coding'!$H$24,'Budget 23-24'!A63)))&amp;", "&amp;(ISNUMBER(SEARCH('Backend Coding'!$H$25,'Budget 23-24'!A63)))&amp;", "&amp;(ISNUMBER(SEARCH('Backend Coding'!$H$26,'Budget 23-24'!A63)))</f>
        <v>FALSE, FALSE, FALSE, FALSE, FALSE, FALSE, FALSE, FALSE, FALSE, FALSE, FALSE, FALSE, FALSE, FALSE, FALSE, FALSE, FALSE, FALSE, FALSE, FALSE, FALSE, FALSE, FALSE, FALSE, FALSE</v>
      </c>
      <c r="U63" s="3" t="str">
        <f>(ISNUMBER(SEARCH('Backend Coding'!$J$2,'Budget 23-24'!A63)))&amp;", "&amp;(ISNUMBER(SEARCH('Backend Coding'!$J$3,'Budget 23-24'!A63)))&amp;", "&amp;(ISNUMBER(SEARCH('Backend Coding'!$J$4,'Budget 23-24'!A63)))&amp;", "&amp;(ISNUMBER(SEARCH('Backend Coding'!$J$5,'Budget 23-24'!A63)))&amp;", "&amp;(ISNUMBER(SEARCH('Backend Coding'!$J$6,'Budget 23-24'!A63)))&amp;", "&amp;(ISNUMBER(SEARCH('Backend Coding'!$J$7,'Budget 23-24'!A63)))&amp;", "&amp;(ISNUMBER(SEARCH('Backend Coding'!$J$8,'Budget 23-24'!A63)))&amp;", "&amp;(ISNUMBER(SEARCH('Backend Coding'!$J$9,'Budget 23-24'!A63)))&amp;", "&amp;(ISNUMBER(SEARCH('Backend Coding'!$J$10,'Budget 23-24'!A63)))&amp;", "&amp;(ISNUMBER(SEARCH('Backend Coding'!$J$11,'Budget 23-24'!A63)))&amp;", "&amp;(ISNUMBER(SEARCH('Backend Coding'!$J$12,'Budget 23-24'!A63)))&amp;", "&amp;(ISNUMBER(SEARCH('Backend Coding'!$J$13,'Budget 23-24'!A63)))&amp;", "&amp;(ISNUMBER(SEARCH('Backend Coding'!$J$14,'Budget 23-24'!A63)))&amp;", "&amp;(ISNUMBER(SEARCH('Backend Coding'!$J$15,'Budget 23-24'!A63)))&amp;", "&amp;(ISNUMBER(SEARCH('Backend Coding'!$J$16,'Budget 23-24'!A63)))&amp;", "&amp;(ISNUMBER(SEARCH('Backend Coding'!$J$17,'Budget 23-24'!A63)))&amp;", "&amp;(ISNUMBER(SEARCH('Backend Coding'!$J$18,'Budget 23-24'!A63)))&amp;", "&amp;(ISNUMBER(SEARCH('Backend Coding'!$J$19,'Budget 23-24'!A63)))&amp;", "&amp;(ISNUMBER(SEARCH('Backend Coding'!$J$20,'Budget 23-24'!A63)))&amp;", "&amp;(ISNUMBER(SEARCH('Backend Coding'!$J$21,'Budget 23-24'!A63)))&amp;", "&amp;(ISNUMBER(SEARCH('Backend Coding'!$J$22,'Budget 23-24'!A63)))&amp;", "&amp;(ISNUMBER(SEARCH('Backend Coding'!$J$23,'Budget 23-24'!A63)))&amp;", "&amp;(ISNUMBER(SEARCH('Backend Coding'!$J$24,'Budget 23-24'!A63)))&amp;", "&amp;(ISNUMBER(SEARCH('Backend Coding'!$J$25,'Budget 23-24'!A63)))&amp;", "&amp;(ISNUMBER(SEARCH('Backend Coding'!$J$26,'Budget 23-24'!A63)))</f>
        <v>FALSE, FALSE, FALSE, FALSE, FALSE, FALSE, FALSE, FALSE, FALSE, FALSE, FALSE, FALSE, FALSE, FALSE, FALSE, FALSE, FALSE, FALSE, FALSE, FALSE, FALSE, FALSE, FALSE, FALSE, FALSE</v>
      </c>
    </row>
    <row r="64" spans="1:21" ht="14.25" customHeight="1">
      <c r="A64" s="70"/>
      <c r="B64" s="80"/>
      <c r="C64" s="22"/>
      <c r="D64" s="22"/>
      <c r="E64" s="57"/>
      <c r="F64" s="81"/>
      <c r="G64" s="81"/>
      <c r="H64" s="81"/>
      <c r="I64" s="81"/>
      <c r="J64" s="81"/>
      <c r="K64" s="59"/>
      <c r="L64" s="59"/>
      <c r="M64" s="59"/>
      <c r="N64" s="59"/>
      <c r="O64" s="59"/>
      <c r="P64" s="54">
        <f t="shared" si="0"/>
        <v>0</v>
      </c>
      <c r="Q64" s="61" t="str">
        <f>(ISNUMBER(SEARCH('Backend Coding'!$B$2,'Budget 23-24'!A64)))&amp;", "&amp;(ISNUMBER(SEARCH('Backend Coding'!$B$3,'Budget 23-24'!A64)))&amp;", "&amp;(ISNUMBER(SEARCH('Backend Coding'!$B$4,'Budget 23-24'!A64)))&amp;", "&amp;(ISNUMBER(SEARCH('Backend Coding'!$B$5,'Budget 23-24'!A64)))&amp;", "&amp;(ISNUMBER(SEARCH('Backend Coding'!$B$6,'Budget 23-24'!A64)))&amp;", "&amp;(ISNUMBER(SEARCH('Backend Coding'!$B$7,'Budget 23-24'!A64)))&amp;", "&amp;(ISNUMBER(SEARCH('Backend Coding'!$B$8,'Budget 23-24'!A64)))&amp;", "&amp;(ISNUMBER(SEARCH('Backend Coding'!$B$9,'Budget 23-24'!A64)))&amp;", "&amp;(ISNUMBER(SEARCH('Backend Coding'!$B$10,'Budget 23-24'!A64)))&amp;", "&amp;(ISNUMBER(SEARCH('Backend Coding'!$B$11,'Budget 23-24'!A64)))&amp;", "&amp;(ISNUMBER(SEARCH('Backend Coding'!$B$12,'Budget 23-24'!A64)))&amp;", "&amp;(ISNUMBER(SEARCH('Backend Coding'!$B$13,'Budget 23-24'!A64)))&amp;", "&amp;(ISNUMBER(SEARCH('Backend Coding'!$B$14,'Budget 23-24'!A64)))&amp;", "&amp;(ISNUMBER(SEARCH('Backend Coding'!$B$15,'Budget 23-24'!A64)))&amp;", "&amp;(ISNUMBER(SEARCH('Backend Coding'!$B$16,'Budget 23-24'!A64)))&amp;", "&amp;(ISNUMBER(SEARCH('Backend Coding'!$B$17,'Budget 23-24'!A64)))&amp;", "&amp;(ISNUMBER(SEARCH('Backend Coding'!$B$18,'Budget 23-24'!A64)))&amp;", "&amp;(ISNUMBER(SEARCH('Backend Coding'!$B$19,'Budget 23-24'!A64)))&amp;", "&amp;(ISNUMBER(SEARCH('Backend Coding'!$B$20,'Budget 23-24'!A64)))&amp;", "&amp;(ISNUMBER(SEARCH('Backend Coding'!$B$21,'Budget 23-24'!A64)))&amp;", "&amp;(ISNUMBER(SEARCH('Backend Coding'!$B$22,'Budget 23-24'!A64)))&amp;", "&amp;(ISNUMBER(SEARCH('Backend Coding'!$B$23,'Budget 23-24'!A64)))&amp;", "&amp;(ISNUMBER(SEARCH('Backend Coding'!$B$24,'Budget 23-24'!A64)))&amp;", "&amp;(ISNUMBER(SEARCH('Backend Coding'!$B$25,'Budget 23-24'!A64)))&amp;", "&amp;(ISNUMBER(SEARCH('Backend Coding'!$B$26,'Budget 23-24'!A64)))</f>
        <v>FALSE, FALSE, FALSE, FALSE, FALSE, FALSE, FALSE, FALSE, FALSE, FALSE, FALSE, FALSE, FALSE, FALSE, FALSE, FALSE, FALSE, FALSE, FALSE, FALSE, FALSE, FALSE, FALSE, FALSE, FALSE</v>
      </c>
      <c r="R64" s="61" t="str">
        <f>(ISNUMBER(SEARCH('Backend Coding'!$D$2,'Budget 23-24'!A64)))&amp;", "&amp;(ISNUMBER(SEARCH('Backend Coding'!$D$3,'Budget 23-24'!A64)))&amp;", "&amp;(ISNUMBER(SEARCH('Backend Coding'!$D$4,'Budget 23-24'!A64)))&amp;", "&amp;(ISNUMBER(SEARCH('Backend Coding'!$D$5,'Budget 23-24'!A64)))&amp;", "&amp;(ISNUMBER(SEARCH('Backend Coding'!$D$6,'Budget 23-24'!A64)))&amp;", "&amp;(ISNUMBER(SEARCH('Backend Coding'!$D$7,'Budget 23-24'!A64)))&amp;", "&amp;(ISNUMBER(SEARCH('Backend Coding'!$D$8,'Budget 23-24'!A64)))&amp;", "&amp;(ISNUMBER(SEARCH('Backend Coding'!$D$9,'Budget 23-24'!A64)))&amp;", "&amp;(ISNUMBER(SEARCH('Backend Coding'!$D$10,'Budget 23-24'!A64)))&amp;", "&amp;(ISNUMBER(SEARCH('Backend Coding'!$D$11,'Budget 23-24'!A64)))&amp;", "&amp;(ISNUMBER(SEARCH('Backend Coding'!$D$12,'Budget 23-24'!A64)))&amp;", "&amp;(ISNUMBER(SEARCH('Backend Coding'!$D$13,'Budget 23-24'!A64)))&amp;", "&amp;(ISNUMBER(SEARCH('Backend Coding'!$D$14,'Budget 23-24'!A64)))&amp;", "&amp;(ISNUMBER(SEARCH('Backend Coding'!$D$15,'Budget 23-24'!A64)))&amp;", "&amp;(ISNUMBER(SEARCH('Backend Coding'!$D$16,'Budget 23-24'!A64)))&amp;", "&amp;(ISNUMBER(SEARCH('Backend Coding'!$D$17,'Budget 23-24'!A64)))&amp;", "&amp;(ISNUMBER(SEARCH('Backend Coding'!$D$18,'Budget 23-24'!A64)))&amp;", "&amp;(ISNUMBER(SEARCH('Backend Coding'!$D$19,'Budget 23-24'!A64)))&amp;", "&amp;(ISNUMBER(SEARCH('Backend Coding'!$D$20,'Budget 23-24'!A64)))&amp;", "&amp;(ISNUMBER(SEARCH('Backend Coding'!$D$21,'Budget 23-24'!A64)))&amp;", "&amp;(ISNUMBER(SEARCH('Backend Coding'!$D$22,'Budget 23-24'!A64)))&amp;", "&amp;(ISNUMBER(SEARCH('Backend Coding'!$D$23,'Budget 23-24'!A64)))&amp;", "&amp;(ISNUMBER(SEARCH('Backend Coding'!$D$24,'Budget 23-24'!A64)))&amp;", "&amp;(ISNUMBER(SEARCH('Backend Coding'!$D$25,'Budget 23-24'!A64)))&amp;", "&amp;(ISNUMBER(SEARCH('Backend Coding'!$D$26,'Budget 23-24'!A64)))</f>
        <v>FALSE, FALSE, FALSE, FALSE, FALSE, FALSE, FALSE, FALSE, FALSE, FALSE, FALSE, FALSE, FALSE, FALSE, FALSE, FALSE, FALSE, FALSE, FALSE, FALSE, FALSE, FALSE, FALSE, FALSE, FALSE</v>
      </c>
      <c r="S64" s="61" t="str">
        <f>(ISNUMBER(SEARCH('Backend Coding'!$F$2,'Budget 23-24'!A64)))&amp;", "&amp;(ISNUMBER(SEARCH('Backend Coding'!$F$3,'Budget 23-24'!A64)))&amp;", "&amp;(ISNUMBER(SEARCH('Backend Coding'!$F$4,'Budget 23-24'!A64)))&amp;", "&amp;(ISNUMBER(SEARCH('Backend Coding'!$F$5,'Budget 23-24'!A64)))&amp;", "&amp;(ISNUMBER(SEARCH('Backend Coding'!$F$6,'Budget 23-24'!A64)))&amp;", "&amp;(ISNUMBER(SEARCH('Backend Coding'!$F$7,'Budget 23-24'!A64)))&amp;", "&amp;(ISNUMBER(SEARCH('Backend Coding'!$F$8,'Budget 23-24'!A64)))&amp;", "&amp;(ISNUMBER(SEARCH('Backend Coding'!$F$9,'Budget 23-24'!A64)))&amp;", "&amp;(ISNUMBER(SEARCH('Backend Coding'!$F$10,'Budget 23-24'!A64)))&amp;", "&amp;(ISNUMBER(SEARCH('Backend Coding'!$F$11,'Budget 23-24'!A64)))&amp;", "&amp;(ISNUMBER(SEARCH('Backend Coding'!$F$12,'Budget 23-24'!A64)))&amp;", "&amp;(ISNUMBER(SEARCH('Backend Coding'!$F$13,'Budget 23-24'!A64)))&amp;", "&amp;(ISNUMBER(SEARCH('Backend Coding'!$F$14,'Budget 23-24'!A64)))&amp;", "&amp;(ISNUMBER(SEARCH('Backend Coding'!$F$15,'Budget 23-24'!A64)))&amp;", "&amp;(ISNUMBER(SEARCH('Backend Coding'!$F$16,'Budget 23-24'!A64)))&amp;", "&amp;(ISNUMBER(SEARCH('Backend Coding'!$F$17,'Budget 23-24'!A64)))&amp;", "&amp;(ISNUMBER(SEARCH('Backend Coding'!$F$18,'Budget 23-24'!A64)))&amp;", "&amp;(ISNUMBER(SEARCH('Backend Coding'!$F$19,'Budget 23-24'!A64)))&amp;", "&amp;(ISNUMBER(SEARCH('Backend Coding'!$F$20,'Budget 23-24'!A64)))&amp;", "&amp;(ISNUMBER(SEARCH('Backend Coding'!$F$21,'Budget 23-24'!A64)))&amp;", "&amp;(ISNUMBER(SEARCH('Backend Coding'!$F$22,'Budget 23-24'!A64)))&amp;", "&amp;(ISNUMBER(SEARCH('Backend Coding'!$F$23,'Budget 23-24'!A64)))&amp;", "&amp;(ISNUMBER(SEARCH('Backend Coding'!$F$24,'Budget 23-24'!A64)))&amp;", "&amp;(ISNUMBER(SEARCH('Backend Coding'!$F$25,'Budget 23-24'!A64)))&amp;", "&amp;(ISNUMBER(SEARCH('Backend Coding'!$F$26,'Budget 23-24'!A64)))</f>
        <v>FALSE, FALSE, FALSE, FALSE, FALSE, FALSE, FALSE, FALSE, FALSE, FALSE, FALSE, FALSE, FALSE, FALSE, FALSE, FALSE, FALSE, FALSE, FALSE, FALSE, FALSE, FALSE, FALSE, FALSE, FALSE</v>
      </c>
      <c r="T64" s="61" t="str">
        <f>(ISNUMBER(SEARCH('Backend Coding'!$H$2,'Budget 23-24'!A64)))&amp;", "&amp;(ISNUMBER(SEARCH('Backend Coding'!$H$3,'Budget 23-24'!A64)))&amp;", "&amp;(ISNUMBER(SEARCH('Backend Coding'!$H$4,'Budget 23-24'!A64)))&amp;", "&amp;(ISNUMBER(SEARCH('Backend Coding'!$H$5,'Budget 23-24'!A64)))&amp;", "&amp;(ISNUMBER(SEARCH('Backend Coding'!$H$6,'Budget 23-24'!A64)))&amp;", "&amp;(ISNUMBER(SEARCH('Backend Coding'!$H$7,'Budget 23-24'!A64)))&amp;", "&amp;(ISNUMBER(SEARCH('Backend Coding'!$H$8,'Budget 23-24'!A64)))&amp;", "&amp;(ISNUMBER(SEARCH('Backend Coding'!$H$9,'Budget 23-24'!A64)))&amp;", "&amp;(ISNUMBER(SEARCH('Backend Coding'!$H$10,'Budget 23-24'!A64)))&amp;", "&amp;(ISNUMBER(SEARCH('Backend Coding'!$H$11,'Budget 23-24'!A64)))&amp;", "&amp;(ISNUMBER(SEARCH('Backend Coding'!$H$12,'Budget 23-24'!A64)))&amp;", "&amp;(ISNUMBER(SEARCH('Backend Coding'!$H$13,'Budget 23-24'!A64)))&amp;", "&amp;(ISNUMBER(SEARCH('Backend Coding'!$H$14,'Budget 23-24'!A64)))&amp;", "&amp;(ISNUMBER(SEARCH('Backend Coding'!$H$15,'Budget 23-24'!A64)))&amp;", "&amp;(ISNUMBER(SEARCH('Backend Coding'!$H$16,'Budget 23-24'!A64)))&amp;", "&amp;(ISNUMBER(SEARCH('Backend Coding'!$H$17,'Budget 23-24'!A64)))&amp;", "&amp;(ISNUMBER(SEARCH('Backend Coding'!$H$18,'Budget 23-24'!A64)))&amp;", "&amp;(ISNUMBER(SEARCH('Backend Coding'!$H$19,'Budget 23-24'!A64)))&amp;", "&amp;(ISNUMBER(SEARCH('Backend Coding'!$H$20,'Budget 23-24'!A64)))&amp;", "&amp;(ISNUMBER(SEARCH('Backend Coding'!$H$21,'Budget 23-24'!A64)))&amp;", "&amp;(ISNUMBER(SEARCH('Backend Coding'!$H$22,'Budget 23-24'!A64)))&amp;", "&amp;(ISNUMBER(SEARCH('Backend Coding'!$H$23,'Budget 23-24'!A64)))&amp;", "&amp;(ISNUMBER(SEARCH('Backend Coding'!$H$24,'Budget 23-24'!A64)))&amp;", "&amp;(ISNUMBER(SEARCH('Backend Coding'!$H$25,'Budget 23-24'!A64)))&amp;", "&amp;(ISNUMBER(SEARCH('Backend Coding'!$H$26,'Budget 23-24'!A64)))</f>
        <v>FALSE, FALSE, FALSE, FALSE, FALSE, FALSE, FALSE, FALSE, FALSE, FALSE, FALSE, FALSE, FALSE, FALSE, FALSE, FALSE, FALSE, FALSE, FALSE, FALSE, FALSE, FALSE, FALSE, FALSE, FALSE</v>
      </c>
      <c r="U64" s="3" t="str">
        <f>(ISNUMBER(SEARCH('Backend Coding'!$J$2,'Budget 23-24'!A64)))&amp;", "&amp;(ISNUMBER(SEARCH('Backend Coding'!$J$3,'Budget 23-24'!A64)))&amp;", "&amp;(ISNUMBER(SEARCH('Backend Coding'!$J$4,'Budget 23-24'!A64)))&amp;", "&amp;(ISNUMBER(SEARCH('Backend Coding'!$J$5,'Budget 23-24'!A64)))&amp;", "&amp;(ISNUMBER(SEARCH('Backend Coding'!$J$6,'Budget 23-24'!A64)))&amp;", "&amp;(ISNUMBER(SEARCH('Backend Coding'!$J$7,'Budget 23-24'!A64)))&amp;", "&amp;(ISNUMBER(SEARCH('Backend Coding'!$J$8,'Budget 23-24'!A64)))&amp;", "&amp;(ISNUMBER(SEARCH('Backend Coding'!$J$9,'Budget 23-24'!A64)))&amp;", "&amp;(ISNUMBER(SEARCH('Backend Coding'!$J$10,'Budget 23-24'!A64)))&amp;", "&amp;(ISNUMBER(SEARCH('Backend Coding'!$J$11,'Budget 23-24'!A64)))&amp;", "&amp;(ISNUMBER(SEARCH('Backend Coding'!$J$12,'Budget 23-24'!A64)))&amp;", "&amp;(ISNUMBER(SEARCH('Backend Coding'!$J$13,'Budget 23-24'!A64)))&amp;", "&amp;(ISNUMBER(SEARCH('Backend Coding'!$J$14,'Budget 23-24'!A64)))&amp;", "&amp;(ISNUMBER(SEARCH('Backend Coding'!$J$15,'Budget 23-24'!A64)))&amp;", "&amp;(ISNUMBER(SEARCH('Backend Coding'!$J$16,'Budget 23-24'!A64)))&amp;", "&amp;(ISNUMBER(SEARCH('Backend Coding'!$J$17,'Budget 23-24'!A64)))&amp;", "&amp;(ISNUMBER(SEARCH('Backend Coding'!$J$18,'Budget 23-24'!A64)))&amp;", "&amp;(ISNUMBER(SEARCH('Backend Coding'!$J$19,'Budget 23-24'!A64)))&amp;", "&amp;(ISNUMBER(SEARCH('Backend Coding'!$J$20,'Budget 23-24'!A64)))&amp;", "&amp;(ISNUMBER(SEARCH('Backend Coding'!$J$21,'Budget 23-24'!A64)))&amp;", "&amp;(ISNUMBER(SEARCH('Backend Coding'!$J$22,'Budget 23-24'!A64)))&amp;", "&amp;(ISNUMBER(SEARCH('Backend Coding'!$J$23,'Budget 23-24'!A64)))&amp;", "&amp;(ISNUMBER(SEARCH('Backend Coding'!$J$24,'Budget 23-24'!A64)))&amp;", "&amp;(ISNUMBER(SEARCH('Backend Coding'!$J$25,'Budget 23-24'!A64)))&amp;", "&amp;(ISNUMBER(SEARCH('Backend Coding'!$J$26,'Budget 23-24'!A64)))</f>
        <v>FALSE, FALSE, FALSE, FALSE, FALSE, FALSE, FALSE, FALSE, FALSE, FALSE, FALSE, FALSE, FALSE, FALSE, FALSE, FALSE, FALSE, FALSE, FALSE, FALSE, FALSE, FALSE, FALSE, FALSE, FALSE</v>
      </c>
    </row>
    <row r="65" spans="1:21" ht="14.25" customHeight="1">
      <c r="A65" s="70"/>
      <c r="B65" s="80"/>
      <c r="C65" s="22"/>
      <c r="D65" s="22"/>
      <c r="E65" s="57"/>
      <c r="F65" s="81"/>
      <c r="G65" s="81"/>
      <c r="H65" s="81"/>
      <c r="I65" s="81"/>
      <c r="J65" s="81"/>
      <c r="K65" s="59"/>
      <c r="L65" s="59"/>
      <c r="M65" s="59"/>
      <c r="N65" s="59"/>
      <c r="O65" s="59"/>
      <c r="P65" s="54">
        <f t="shared" si="0"/>
        <v>0</v>
      </c>
      <c r="Q65" s="61" t="str">
        <f>(ISNUMBER(SEARCH('Backend Coding'!$B$2,'Budget 23-24'!A65)))&amp;", "&amp;(ISNUMBER(SEARCH('Backend Coding'!$B$3,'Budget 23-24'!A65)))&amp;", "&amp;(ISNUMBER(SEARCH('Backend Coding'!$B$4,'Budget 23-24'!A65)))&amp;", "&amp;(ISNUMBER(SEARCH('Backend Coding'!$B$5,'Budget 23-24'!A65)))&amp;", "&amp;(ISNUMBER(SEARCH('Backend Coding'!$B$6,'Budget 23-24'!A65)))&amp;", "&amp;(ISNUMBER(SEARCH('Backend Coding'!$B$7,'Budget 23-24'!A65)))&amp;", "&amp;(ISNUMBER(SEARCH('Backend Coding'!$B$8,'Budget 23-24'!A65)))&amp;", "&amp;(ISNUMBER(SEARCH('Backend Coding'!$B$9,'Budget 23-24'!A65)))&amp;", "&amp;(ISNUMBER(SEARCH('Backend Coding'!$B$10,'Budget 23-24'!A65)))&amp;", "&amp;(ISNUMBER(SEARCH('Backend Coding'!$B$11,'Budget 23-24'!A65)))&amp;", "&amp;(ISNUMBER(SEARCH('Backend Coding'!$B$12,'Budget 23-24'!A65)))&amp;", "&amp;(ISNUMBER(SEARCH('Backend Coding'!$B$13,'Budget 23-24'!A65)))&amp;", "&amp;(ISNUMBER(SEARCH('Backend Coding'!$B$14,'Budget 23-24'!A65)))&amp;", "&amp;(ISNUMBER(SEARCH('Backend Coding'!$B$15,'Budget 23-24'!A65)))&amp;", "&amp;(ISNUMBER(SEARCH('Backend Coding'!$B$16,'Budget 23-24'!A65)))&amp;", "&amp;(ISNUMBER(SEARCH('Backend Coding'!$B$17,'Budget 23-24'!A65)))&amp;", "&amp;(ISNUMBER(SEARCH('Backend Coding'!$B$18,'Budget 23-24'!A65)))&amp;", "&amp;(ISNUMBER(SEARCH('Backend Coding'!$B$19,'Budget 23-24'!A65)))&amp;", "&amp;(ISNUMBER(SEARCH('Backend Coding'!$B$20,'Budget 23-24'!A65)))&amp;", "&amp;(ISNUMBER(SEARCH('Backend Coding'!$B$21,'Budget 23-24'!A65)))&amp;", "&amp;(ISNUMBER(SEARCH('Backend Coding'!$B$22,'Budget 23-24'!A65)))&amp;", "&amp;(ISNUMBER(SEARCH('Backend Coding'!$B$23,'Budget 23-24'!A65)))&amp;", "&amp;(ISNUMBER(SEARCH('Backend Coding'!$B$24,'Budget 23-24'!A65)))&amp;", "&amp;(ISNUMBER(SEARCH('Backend Coding'!$B$25,'Budget 23-24'!A65)))&amp;", "&amp;(ISNUMBER(SEARCH('Backend Coding'!$B$26,'Budget 23-24'!A65)))</f>
        <v>FALSE, FALSE, FALSE, FALSE, FALSE, FALSE, FALSE, FALSE, FALSE, FALSE, FALSE, FALSE, FALSE, FALSE, FALSE, FALSE, FALSE, FALSE, FALSE, FALSE, FALSE, FALSE, FALSE, FALSE, FALSE</v>
      </c>
      <c r="R65" s="61" t="str">
        <f>(ISNUMBER(SEARCH('Backend Coding'!$D$2,'Budget 23-24'!A65)))&amp;", "&amp;(ISNUMBER(SEARCH('Backend Coding'!$D$3,'Budget 23-24'!A65)))&amp;", "&amp;(ISNUMBER(SEARCH('Backend Coding'!$D$4,'Budget 23-24'!A65)))&amp;", "&amp;(ISNUMBER(SEARCH('Backend Coding'!$D$5,'Budget 23-24'!A65)))&amp;", "&amp;(ISNUMBER(SEARCH('Backend Coding'!$D$6,'Budget 23-24'!A65)))&amp;", "&amp;(ISNUMBER(SEARCH('Backend Coding'!$D$7,'Budget 23-24'!A65)))&amp;", "&amp;(ISNUMBER(SEARCH('Backend Coding'!$D$8,'Budget 23-24'!A65)))&amp;", "&amp;(ISNUMBER(SEARCH('Backend Coding'!$D$9,'Budget 23-24'!A65)))&amp;", "&amp;(ISNUMBER(SEARCH('Backend Coding'!$D$10,'Budget 23-24'!A65)))&amp;", "&amp;(ISNUMBER(SEARCH('Backend Coding'!$D$11,'Budget 23-24'!A65)))&amp;", "&amp;(ISNUMBER(SEARCH('Backend Coding'!$D$12,'Budget 23-24'!A65)))&amp;", "&amp;(ISNUMBER(SEARCH('Backend Coding'!$D$13,'Budget 23-24'!A65)))&amp;", "&amp;(ISNUMBER(SEARCH('Backend Coding'!$D$14,'Budget 23-24'!A65)))&amp;", "&amp;(ISNUMBER(SEARCH('Backend Coding'!$D$15,'Budget 23-24'!A65)))&amp;", "&amp;(ISNUMBER(SEARCH('Backend Coding'!$D$16,'Budget 23-24'!A65)))&amp;", "&amp;(ISNUMBER(SEARCH('Backend Coding'!$D$17,'Budget 23-24'!A65)))&amp;", "&amp;(ISNUMBER(SEARCH('Backend Coding'!$D$18,'Budget 23-24'!A65)))&amp;", "&amp;(ISNUMBER(SEARCH('Backend Coding'!$D$19,'Budget 23-24'!A65)))&amp;", "&amp;(ISNUMBER(SEARCH('Backend Coding'!$D$20,'Budget 23-24'!A65)))&amp;", "&amp;(ISNUMBER(SEARCH('Backend Coding'!$D$21,'Budget 23-24'!A65)))&amp;", "&amp;(ISNUMBER(SEARCH('Backend Coding'!$D$22,'Budget 23-24'!A65)))&amp;", "&amp;(ISNUMBER(SEARCH('Backend Coding'!$D$23,'Budget 23-24'!A65)))&amp;", "&amp;(ISNUMBER(SEARCH('Backend Coding'!$D$24,'Budget 23-24'!A65)))&amp;", "&amp;(ISNUMBER(SEARCH('Backend Coding'!$D$25,'Budget 23-24'!A65)))&amp;", "&amp;(ISNUMBER(SEARCH('Backend Coding'!$D$26,'Budget 23-24'!A65)))</f>
        <v>FALSE, FALSE, FALSE, FALSE, FALSE, FALSE, FALSE, FALSE, FALSE, FALSE, FALSE, FALSE, FALSE, FALSE, FALSE, FALSE, FALSE, FALSE, FALSE, FALSE, FALSE, FALSE, FALSE, FALSE, FALSE</v>
      </c>
      <c r="S65" s="61" t="str">
        <f>(ISNUMBER(SEARCH('Backend Coding'!$F$2,'Budget 23-24'!A65)))&amp;", "&amp;(ISNUMBER(SEARCH('Backend Coding'!$F$3,'Budget 23-24'!A65)))&amp;", "&amp;(ISNUMBER(SEARCH('Backend Coding'!$F$4,'Budget 23-24'!A65)))&amp;", "&amp;(ISNUMBER(SEARCH('Backend Coding'!$F$5,'Budget 23-24'!A65)))&amp;", "&amp;(ISNUMBER(SEARCH('Backend Coding'!$F$6,'Budget 23-24'!A65)))&amp;", "&amp;(ISNUMBER(SEARCH('Backend Coding'!$F$7,'Budget 23-24'!A65)))&amp;", "&amp;(ISNUMBER(SEARCH('Backend Coding'!$F$8,'Budget 23-24'!A65)))&amp;", "&amp;(ISNUMBER(SEARCH('Backend Coding'!$F$9,'Budget 23-24'!A65)))&amp;", "&amp;(ISNUMBER(SEARCH('Backend Coding'!$F$10,'Budget 23-24'!A65)))&amp;", "&amp;(ISNUMBER(SEARCH('Backend Coding'!$F$11,'Budget 23-24'!A65)))&amp;", "&amp;(ISNUMBER(SEARCH('Backend Coding'!$F$12,'Budget 23-24'!A65)))&amp;", "&amp;(ISNUMBER(SEARCH('Backend Coding'!$F$13,'Budget 23-24'!A65)))&amp;", "&amp;(ISNUMBER(SEARCH('Backend Coding'!$F$14,'Budget 23-24'!A65)))&amp;", "&amp;(ISNUMBER(SEARCH('Backend Coding'!$F$15,'Budget 23-24'!A65)))&amp;", "&amp;(ISNUMBER(SEARCH('Backend Coding'!$F$16,'Budget 23-24'!A65)))&amp;", "&amp;(ISNUMBER(SEARCH('Backend Coding'!$F$17,'Budget 23-24'!A65)))&amp;", "&amp;(ISNUMBER(SEARCH('Backend Coding'!$F$18,'Budget 23-24'!A65)))&amp;", "&amp;(ISNUMBER(SEARCH('Backend Coding'!$F$19,'Budget 23-24'!A65)))&amp;", "&amp;(ISNUMBER(SEARCH('Backend Coding'!$F$20,'Budget 23-24'!A65)))&amp;", "&amp;(ISNUMBER(SEARCH('Backend Coding'!$F$21,'Budget 23-24'!A65)))&amp;", "&amp;(ISNUMBER(SEARCH('Backend Coding'!$F$22,'Budget 23-24'!A65)))&amp;", "&amp;(ISNUMBER(SEARCH('Backend Coding'!$F$23,'Budget 23-24'!A65)))&amp;", "&amp;(ISNUMBER(SEARCH('Backend Coding'!$F$24,'Budget 23-24'!A65)))&amp;", "&amp;(ISNUMBER(SEARCH('Backend Coding'!$F$25,'Budget 23-24'!A65)))&amp;", "&amp;(ISNUMBER(SEARCH('Backend Coding'!$F$26,'Budget 23-24'!A65)))</f>
        <v>FALSE, FALSE, FALSE, FALSE, FALSE, FALSE, FALSE, FALSE, FALSE, FALSE, FALSE, FALSE, FALSE, FALSE, FALSE, FALSE, FALSE, FALSE, FALSE, FALSE, FALSE, FALSE, FALSE, FALSE, FALSE</v>
      </c>
      <c r="T65" s="61" t="str">
        <f>(ISNUMBER(SEARCH('Backend Coding'!$H$2,'Budget 23-24'!A65)))&amp;", "&amp;(ISNUMBER(SEARCH('Backend Coding'!$H$3,'Budget 23-24'!A65)))&amp;", "&amp;(ISNUMBER(SEARCH('Backend Coding'!$H$4,'Budget 23-24'!A65)))&amp;", "&amp;(ISNUMBER(SEARCH('Backend Coding'!$H$5,'Budget 23-24'!A65)))&amp;", "&amp;(ISNUMBER(SEARCH('Backend Coding'!$H$6,'Budget 23-24'!A65)))&amp;", "&amp;(ISNUMBER(SEARCH('Backend Coding'!$H$7,'Budget 23-24'!A65)))&amp;", "&amp;(ISNUMBER(SEARCH('Backend Coding'!$H$8,'Budget 23-24'!A65)))&amp;", "&amp;(ISNUMBER(SEARCH('Backend Coding'!$H$9,'Budget 23-24'!A65)))&amp;", "&amp;(ISNUMBER(SEARCH('Backend Coding'!$H$10,'Budget 23-24'!A65)))&amp;", "&amp;(ISNUMBER(SEARCH('Backend Coding'!$H$11,'Budget 23-24'!A65)))&amp;", "&amp;(ISNUMBER(SEARCH('Backend Coding'!$H$12,'Budget 23-24'!A65)))&amp;", "&amp;(ISNUMBER(SEARCH('Backend Coding'!$H$13,'Budget 23-24'!A65)))&amp;", "&amp;(ISNUMBER(SEARCH('Backend Coding'!$H$14,'Budget 23-24'!A65)))&amp;", "&amp;(ISNUMBER(SEARCH('Backend Coding'!$H$15,'Budget 23-24'!A65)))&amp;", "&amp;(ISNUMBER(SEARCH('Backend Coding'!$H$16,'Budget 23-24'!A65)))&amp;", "&amp;(ISNUMBER(SEARCH('Backend Coding'!$H$17,'Budget 23-24'!A65)))&amp;", "&amp;(ISNUMBER(SEARCH('Backend Coding'!$H$18,'Budget 23-24'!A65)))&amp;", "&amp;(ISNUMBER(SEARCH('Backend Coding'!$H$19,'Budget 23-24'!A65)))&amp;", "&amp;(ISNUMBER(SEARCH('Backend Coding'!$H$20,'Budget 23-24'!A65)))&amp;", "&amp;(ISNUMBER(SEARCH('Backend Coding'!$H$21,'Budget 23-24'!A65)))&amp;", "&amp;(ISNUMBER(SEARCH('Backend Coding'!$H$22,'Budget 23-24'!A65)))&amp;", "&amp;(ISNUMBER(SEARCH('Backend Coding'!$H$23,'Budget 23-24'!A65)))&amp;", "&amp;(ISNUMBER(SEARCH('Backend Coding'!$H$24,'Budget 23-24'!A65)))&amp;", "&amp;(ISNUMBER(SEARCH('Backend Coding'!$H$25,'Budget 23-24'!A65)))&amp;", "&amp;(ISNUMBER(SEARCH('Backend Coding'!$H$26,'Budget 23-24'!A65)))</f>
        <v>FALSE, FALSE, FALSE, FALSE, FALSE, FALSE, FALSE, FALSE, FALSE, FALSE, FALSE, FALSE, FALSE, FALSE, FALSE, FALSE, FALSE, FALSE, FALSE, FALSE, FALSE, FALSE, FALSE, FALSE, FALSE</v>
      </c>
      <c r="U65" s="3" t="str">
        <f>(ISNUMBER(SEARCH('Backend Coding'!$J$2,'Budget 23-24'!A65)))&amp;", "&amp;(ISNUMBER(SEARCH('Backend Coding'!$J$3,'Budget 23-24'!A65)))&amp;", "&amp;(ISNUMBER(SEARCH('Backend Coding'!$J$4,'Budget 23-24'!A65)))&amp;", "&amp;(ISNUMBER(SEARCH('Backend Coding'!$J$5,'Budget 23-24'!A65)))&amp;", "&amp;(ISNUMBER(SEARCH('Backend Coding'!$J$6,'Budget 23-24'!A65)))&amp;", "&amp;(ISNUMBER(SEARCH('Backend Coding'!$J$7,'Budget 23-24'!A65)))&amp;", "&amp;(ISNUMBER(SEARCH('Backend Coding'!$J$8,'Budget 23-24'!A65)))&amp;", "&amp;(ISNUMBER(SEARCH('Backend Coding'!$J$9,'Budget 23-24'!A65)))&amp;", "&amp;(ISNUMBER(SEARCH('Backend Coding'!$J$10,'Budget 23-24'!A65)))&amp;", "&amp;(ISNUMBER(SEARCH('Backend Coding'!$J$11,'Budget 23-24'!A65)))&amp;", "&amp;(ISNUMBER(SEARCH('Backend Coding'!$J$12,'Budget 23-24'!A65)))&amp;", "&amp;(ISNUMBER(SEARCH('Backend Coding'!$J$13,'Budget 23-24'!A65)))&amp;", "&amp;(ISNUMBER(SEARCH('Backend Coding'!$J$14,'Budget 23-24'!A65)))&amp;", "&amp;(ISNUMBER(SEARCH('Backend Coding'!$J$15,'Budget 23-24'!A65)))&amp;", "&amp;(ISNUMBER(SEARCH('Backend Coding'!$J$16,'Budget 23-24'!A65)))&amp;", "&amp;(ISNUMBER(SEARCH('Backend Coding'!$J$17,'Budget 23-24'!A65)))&amp;", "&amp;(ISNUMBER(SEARCH('Backend Coding'!$J$18,'Budget 23-24'!A65)))&amp;", "&amp;(ISNUMBER(SEARCH('Backend Coding'!$J$19,'Budget 23-24'!A65)))&amp;", "&amp;(ISNUMBER(SEARCH('Backend Coding'!$J$20,'Budget 23-24'!A65)))&amp;", "&amp;(ISNUMBER(SEARCH('Backend Coding'!$J$21,'Budget 23-24'!A65)))&amp;", "&amp;(ISNUMBER(SEARCH('Backend Coding'!$J$22,'Budget 23-24'!A65)))&amp;", "&amp;(ISNUMBER(SEARCH('Backend Coding'!$J$23,'Budget 23-24'!A65)))&amp;", "&amp;(ISNUMBER(SEARCH('Backend Coding'!$J$24,'Budget 23-24'!A65)))&amp;", "&amp;(ISNUMBER(SEARCH('Backend Coding'!$J$25,'Budget 23-24'!A65)))&amp;", "&amp;(ISNUMBER(SEARCH('Backend Coding'!$J$26,'Budget 23-24'!A65)))</f>
        <v>FALSE, FALSE, FALSE, FALSE, FALSE, FALSE, FALSE, FALSE, FALSE, FALSE, FALSE, FALSE, FALSE, FALSE, FALSE, FALSE, FALSE, FALSE, FALSE, FALSE, FALSE, FALSE, FALSE, FALSE, FALSE</v>
      </c>
    </row>
    <row r="66" spans="1:21" ht="14.25" customHeight="1">
      <c r="A66" s="70"/>
      <c r="B66" s="80"/>
      <c r="C66" s="22"/>
      <c r="D66" s="22"/>
      <c r="E66" s="57"/>
      <c r="F66" s="81"/>
      <c r="G66" s="81"/>
      <c r="H66" s="81"/>
      <c r="I66" s="81"/>
      <c r="J66" s="81"/>
      <c r="K66" s="59"/>
      <c r="L66" s="59"/>
      <c r="M66" s="59"/>
      <c r="N66" s="59"/>
      <c r="O66" s="59"/>
      <c r="P66" s="54">
        <f t="shared" si="0"/>
        <v>0</v>
      </c>
      <c r="Q66" s="61" t="str">
        <f>(ISNUMBER(SEARCH('Backend Coding'!$B$2,'Budget 23-24'!A66)))&amp;", "&amp;(ISNUMBER(SEARCH('Backend Coding'!$B$3,'Budget 23-24'!A66)))&amp;", "&amp;(ISNUMBER(SEARCH('Backend Coding'!$B$4,'Budget 23-24'!A66)))&amp;", "&amp;(ISNUMBER(SEARCH('Backend Coding'!$B$5,'Budget 23-24'!A66)))&amp;", "&amp;(ISNUMBER(SEARCH('Backend Coding'!$B$6,'Budget 23-24'!A66)))&amp;", "&amp;(ISNUMBER(SEARCH('Backend Coding'!$B$7,'Budget 23-24'!A66)))&amp;", "&amp;(ISNUMBER(SEARCH('Backend Coding'!$B$8,'Budget 23-24'!A66)))&amp;", "&amp;(ISNUMBER(SEARCH('Backend Coding'!$B$9,'Budget 23-24'!A66)))&amp;", "&amp;(ISNUMBER(SEARCH('Backend Coding'!$B$10,'Budget 23-24'!A66)))&amp;", "&amp;(ISNUMBER(SEARCH('Backend Coding'!$B$11,'Budget 23-24'!A66)))&amp;", "&amp;(ISNUMBER(SEARCH('Backend Coding'!$B$12,'Budget 23-24'!A66)))&amp;", "&amp;(ISNUMBER(SEARCH('Backend Coding'!$B$13,'Budget 23-24'!A66)))&amp;", "&amp;(ISNUMBER(SEARCH('Backend Coding'!$B$14,'Budget 23-24'!A66)))&amp;", "&amp;(ISNUMBER(SEARCH('Backend Coding'!$B$15,'Budget 23-24'!A66)))&amp;", "&amp;(ISNUMBER(SEARCH('Backend Coding'!$B$16,'Budget 23-24'!A66)))&amp;", "&amp;(ISNUMBER(SEARCH('Backend Coding'!$B$17,'Budget 23-24'!A66)))&amp;", "&amp;(ISNUMBER(SEARCH('Backend Coding'!$B$18,'Budget 23-24'!A66)))&amp;", "&amp;(ISNUMBER(SEARCH('Backend Coding'!$B$19,'Budget 23-24'!A66)))&amp;", "&amp;(ISNUMBER(SEARCH('Backend Coding'!$B$20,'Budget 23-24'!A66)))&amp;", "&amp;(ISNUMBER(SEARCH('Backend Coding'!$B$21,'Budget 23-24'!A66)))&amp;", "&amp;(ISNUMBER(SEARCH('Backend Coding'!$B$22,'Budget 23-24'!A66)))&amp;", "&amp;(ISNUMBER(SEARCH('Backend Coding'!$B$23,'Budget 23-24'!A66)))&amp;", "&amp;(ISNUMBER(SEARCH('Backend Coding'!$B$24,'Budget 23-24'!A66)))&amp;", "&amp;(ISNUMBER(SEARCH('Backend Coding'!$B$25,'Budget 23-24'!A66)))&amp;", "&amp;(ISNUMBER(SEARCH('Backend Coding'!$B$26,'Budget 23-24'!A66)))</f>
        <v>FALSE, FALSE, FALSE, FALSE, FALSE, FALSE, FALSE, FALSE, FALSE, FALSE, FALSE, FALSE, FALSE, FALSE, FALSE, FALSE, FALSE, FALSE, FALSE, FALSE, FALSE, FALSE, FALSE, FALSE, FALSE</v>
      </c>
      <c r="R66" s="61" t="str">
        <f>(ISNUMBER(SEARCH('Backend Coding'!$D$2,'Budget 23-24'!A66)))&amp;", "&amp;(ISNUMBER(SEARCH('Backend Coding'!$D$3,'Budget 23-24'!A66)))&amp;", "&amp;(ISNUMBER(SEARCH('Backend Coding'!$D$4,'Budget 23-24'!A66)))&amp;", "&amp;(ISNUMBER(SEARCH('Backend Coding'!$D$5,'Budget 23-24'!A66)))&amp;", "&amp;(ISNUMBER(SEARCH('Backend Coding'!$D$6,'Budget 23-24'!A66)))&amp;", "&amp;(ISNUMBER(SEARCH('Backend Coding'!$D$7,'Budget 23-24'!A66)))&amp;", "&amp;(ISNUMBER(SEARCH('Backend Coding'!$D$8,'Budget 23-24'!A66)))&amp;", "&amp;(ISNUMBER(SEARCH('Backend Coding'!$D$9,'Budget 23-24'!A66)))&amp;", "&amp;(ISNUMBER(SEARCH('Backend Coding'!$D$10,'Budget 23-24'!A66)))&amp;", "&amp;(ISNUMBER(SEARCH('Backend Coding'!$D$11,'Budget 23-24'!A66)))&amp;", "&amp;(ISNUMBER(SEARCH('Backend Coding'!$D$12,'Budget 23-24'!A66)))&amp;", "&amp;(ISNUMBER(SEARCH('Backend Coding'!$D$13,'Budget 23-24'!A66)))&amp;", "&amp;(ISNUMBER(SEARCH('Backend Coding'!$D$14,'Budget 23-24'!A66)))&amp;", "&amp;(ISNUMBER(SEARCH('Backend Coding'!$D$15,'Budget 23-24'!A66)))&amp;", "&amp;(ISNUMBER(SEARCH('Backend Coding'!$D$16,'Budget 23-24'!A66)))&amp;", "&amp;(ISNUMBER(SEARCH('Backend Coding'!$D$17,'Budget 23-24'!A66)))&amp;", "&amp;(ISNUMBER(SEARCH('Backend Coding'!$D$18,'Budget 23-24'!A66)))&amp;", "&amp;(ISNUMBER(SEARCH('Backend Coding'!$D$19,'Budget 23-24'!A66)))&amp;", "&amp;(ISNUMBER(SEARCH('Backend Coding'!$D$20,'Budget 23-24'!A66)))&amp;", "&amp;(ISNUMBER(SEARCH('Backend Coding'!$D$21,'Budget 23-24'!A66)))&amp;", "&amp;(ISNUMBER(SEARCH('Backend Coding'!$D$22,'Budget 23-24'!A66)))&amp;", "&amp;(ISNUMBER(SEARCH('Backend Coding'!$D$23,'Budget 23-24'!A66)))&amp;", "&amp;(ISNUMBER(SEARCH('Backend Coding'!$D$24,'Budget 23-24'!A66)))&amp;", "&amp;(ISNUMBER(SEARCH('Backend Coding'!$D$25,'Budget 23-24'!A66)))&amp;", "&amp;(ISNUMBER(SEARCH('Backend Coding'!$D$26,'Budget 23-24'!A66)))</f>
        <v>FALSE, FALSE, FALSE, FALSE, FALSE, FALSE, FALSE, FALSE, FALSE, FALSE, FALSE, FALSE, FALSE, FALSE, FALSE, FALSE, FALSE, FALSE, FALSE, FALSE, FALSE, FALSE, FALSE, FALSE, FALSE</v>
      </c>
      <c r="S66" s="61" t="str">
        <f>(ISNUMBER(SEARCH('Backend Coding'!$F$2,'Budget 23-24'!A66)))&amp;", "&amp;(ISNUMBER(SEARCH('Backend Coding'!$F$3,'Budget 23-24'!A66)))&amp;", "&amp;(ISNUMBER(SEARCH('Backend Coding'!$F$4,'Budget 23-24'!A66)))&amp;", "&amp;(ISNUMBER(SEARCH('Backend Coding'!$F$5,'Budget 23-24'!A66)))&amp;", "&amp;(ISNUMBER(SEARCH('Backend Coding'!$F$6,'Budget 23-24'!A66)))&amp;", "&amp;(ISNUMBER(SEARCH('Backend Coding'!$F$7,'Budget 23-24'!A66)))&amp;", "&amp;(ISNUMBER(SEARCH('Backend Coding'!$F$8,'Budget 23-24'!A66)))&amp;", "&amp;(ISNUMBER(SEARCH('Backend Coding'!$F$9,'Budget 23-24'!A66)))&amp;", "&amp;(ISNUMBER(SEARCH('Backend Coding'!$F$10,'Budget 23-24'!A66)))&amp;", "&amp;(ISNUMBER(SEARCH('Backend Coding'!$F$11,'Budget 23-24'!A66)))&amp;", "&amp;(ISNUMBER(SEARCH('Backend Coding'!$F$12,'Budget 23-24'!A66)))&amp;", "&amp;(ISNUMBER(SEARCH('Backend Coding'!$F$13,'Budget 23-24'!A66)))&amp;", "&amp;(ISNUMBER(SEARCH('Backend Coding'!$F$14,'Budget 23-24'!A66)))&amp;", "&amp;(ISNUMBER(SEARCH('Backend Coding'!$F$15,'Budget 23-24'!A66)))&amp;", "&amp;(ISNUMBER(SEARCH('Backend Coding'!$F$16,'Budget 23-24'!A66)))&amp;", "&amp;(ISNUMBER(SEARCH('Backend Coding'!$F$17,'Budget 23-24'!A66)))&amp;", "&amp;(ISNUMBER(SEARCH('Backend Coding'!$F$18,'Budget 23-24'!A66)))&amp;", "&amp;(ISNUMBER(SEARCH('Backend Coding'!$F$19,'Budget 23-24'!A66)))&amp;", "&amp;(ISNUMBER(SEARCH('Backend Coding'!$F$20,'Budget 23-24'!A66)))&amp;", "&amp;(ISNUMBER(SEARCH('Backend Coding'!$F$21,'Budget 23-24'!A66)))&amp;", "&amp;(ISNUMBER(SEARCH('Backend Coding'!$F$22,'Budget 23-24'!A66)))&amp;", "&amp;(ISNUMBER(SEARCH('Backend Coding'!$F$23,'Budget 23-24'!A66)))&amp;", "&amp;(ISNUMBER(SEARCH('Backend Coding'!$F$24,'Budget 23-24'!A66)))&amp;", "&amp;(ISNUMBER(SEARCH('Backend Coding'!$F$25,'Budget 23-24'!A66)))&amp;", "&amp;(ISNUMBER(SEARCH('Backend Coding'!$F$26,'Budget 23-24'!A66)))</f>
        <v>FALSE, FALSE, FALSE, FALSE, FALSE, FALSE, FALSE, FALSE, FALSE, FALSE, FALSE, FALSE, FALSE, FALSE, FALSE, FALSE, FALSE, FALSE, FALSE, FALSE, FALSE, FALSE, FALSE, FALSE, FALSE</v>
      </c>
      <c r="T66" s="61" t="str">
        <f>(ISNUMBER(SEARCH('Backend Coding'!$H$2,'Budget 23-24'!A66)))&amp;", "&amp;(ISNUMBER(SEARCH('Backend Coding'!$H$3,'Budget 23-24'!A66)))&amp;", "&amp;(ISNUMBER(SEARCH('Backend Coding'!$H$4,'Budget 23-24'!A66)))&amp;", "&amp;(ISNUMBER(SEARCH('Backend Coding'!$H$5,'Budget 23-24'!A66)))&amp;", "&amp;(ISNUMBER(SEARCH('Backend Coding'!$H$6,'Budget 23-24'!A66)))&amp;", "&amp;(ISNUMBER(SEARCH('Backend Coding'!$H$7,'Budget 23-24'!A66)))&amp;", "&amp;(ISNUMBER(SEARCH('Backend Coding'!$H$8,'Budget 23-24'!A66)))&amp;", "&amp;(ISNUMBER(SEARCH('Backend Coding'!$H$9,'Budget 23-24'!A66)))&amp;", "&amp;(ISNUMBER(SEARCH('Backend Coding'!$H$10,'Budget 23-24'!A66)))&amp;", "&amp;(ISNUMBER(SEARCH('Backend Coding'!$H$11,'Budget 23-24'!A66)))&amp;", "&amp;(ISNUMBER(SEARCH('Backend Coding'!$H$12,'Budget 23-24'!A66)))&amp;", "&amp;(ISNUMBER(SEARCH('Backend Coding'!$H$13,'Budget 23-24'!A66)))&amp;", "&amp;(ISNUMBER(SEARCH('Backend Coding'!$H$14,'Budget 23-24'!A66)))&amp;", "&amp;(ISNUMBER(SEARCH('Backend Coding'!$H$15,'Budget 23-24'!A66)))&amp;", "&amp;(ISNUMBER(SEARCH('Backend Coding'!$H$16,'Budget 23-24'!A66)))&amp;", "&amp;(ISNUMBER(SEARCH('Backend Coding'!$H$17,'Budget 23-24'!A66)))&amp;", "&amp;(ISNUMBER(SEARCH('Backend Coding'!$H$18,'Budget 23-24'!A66)))&amp;", "&amp;(ISNUMBER(SEARCH('Backend Coding'!$H$19,'Budget 23-24'!A66)))&amp;", "&amp;(ISNUMBER(SEARCH('Backend Coding'!$H$20,'Budget 23-24'!A66)))&amp;", "&amp;(ISNUMBER(SEARCH('Backend Coding'!$H$21,'Budget 23-24'!A66)))&amp;", "&amp;(ISNUMBER(SEARCH('Backend Coding'!$H$22,'Budget 23-24'!A66)))&amp;", "&amp;(ISNUMBER(SEARCH('Backend Coding'!$H$23,'Budget 23-24'!A66)))&amp;", "&amp;(ISNUMBER(SEARCH('Backend Coding'!$H$24,'Budget 23-24'!A66)))&amp;", "&amp;(ISNUMBER(SEARCH('Backend Coding'!$H$25,'Budget 23-24'!A66)))&amp;", "&amp;(ISNUMBER(SEARCH('Backend Coding'!$H$26,'Budget 23-24'!A66)))</f>
        <v>FALSE, FALSE, FALSE, FALSE, FALSE, FALSE, FALSE, FALSE, FALSE, FALSE, FALSE, FALSE, FALSE, FALSE, FALSE, FALSE, FALSE, FALSE, FALSE, FALSE, FALSE, FALSE, FALSE, FALSE, FALSE</v>
      </c>
      <c r="U66" s="3" t="str">
        <f>(ISNUMBER(SEARCH('Backend Coding'!$J$2,'Budget 23-24'!A66)))&amp;", "&amp;(ISNUMBER(SEARCH('Backend Coding'!$J$3,'Budget 23-24'!A66)))&amp;", "&amp;(ISNUMBER(SEARCH('Backend Coding'!$J$4,'Budget 23-24'!A66)))&amp;", "&amp;(ISNUMBER(SEARCH('Backend Coding'!$J$5,'Budget 23-24'!A66)))&amp;", "&amp;(ISNUMBER(SEARCH('Backend Coding'!$J$6,'Budget 23-24'!A66)))&amp;", "&amp;(ISNUMBER(SEARCH('Backend Coding'!$J$7,'Budget 23-24'!A66)))&amp;", "&amp;(ISNUMBER(SEARCH('Backend Coding'!$J$8,'Budget 23-24'!A66)))&amp;", "&amp;(ISNUMBER(SEARCH('Backend Coding'!$J$9,'Budget 23-24'!A66)))&amp;", "&amp;(ISNUMBER(SEARCH('Backend Coding'!$J$10,'Budget 23-24'!A66)))&amp;", "&amp;(ISNUMBER(SEARCH('Backend Coding'!$J$11,'Budget 23-24'!A66)))&amp;", "&amp;(ISNUMBER(SEARCH('Backend Coding'!$J$12,'Budget 23-24'!A66)))&amp;", "&amp;(ISNUMBER(SEARCH('Backend Coding'!$J$13,'Budget 23-24'!A66)))&amp;", "&amp;(ISNUMBER(SEARCH('Backend Coding'!$J$14,'Budget 23-24'!A66)))&amp;", "&amp;(ISNUMBER(SEARCH('Backend Coding'!$J$15,'Budget 23-24'!A66)))&amp;", "&amp;(ISNUMBER(SEARCH('Backend Coding'!$J$16,'Budget 23-24'!A66)))&amp;", "&amp;(ISNUMBER(SEARCH('Backend Coding'!$J$17,'Budget 23-24'!A66)))&amp;", "&amp;(ISNUMBER(SEARCH('Backend Coding'!$J$18,'Budget 23-24'!A66)))&amp;", "&amp;(ISNUMBER(SEARCH('Backend Coding'!$J$19,'Budget 23-24'!A66)))&amp;", "&amp;(ISNUMBER(SEARCH('Backend Coding'!$J$20,'Budget 23-24'!A66)))&amp;", "&amp;(ISNUMBER(SEARCH('Backend Coding'!$J$21,'Budget 23-24'!A66)))&amp;", "&amp;(ISNUMBER(SEARCH('Backend Coding'!$J$22,'Budget 23-24'!A66)))&amp;", "&amp;(ISNUMBER(SEARCH('Backend Coding'!$J$23,'Budget 23-24'!A66)))&amp;", "&amp;(ISNUMBER(SEARCH('Backend Coding'!$J$24,'Budget 23-24'!A66)))&amp;", "&amp;(ISNUMBER(SEARCH('Backend Coding'!$J$25,'Budget 23-24'!A66)))&amp;", "&amp;(ISNUMBER(SEARCH('Backend Coding'!$J$26,'Budget 23-24'!A66)))</f>
        <v>FALSE, FALSE, FALSE, FALSE, FALSE, FALSE, FALSE, FALSE, FALSE, FALSE, FALSE, FALSE, FALSE, FALSE, FALSE, FALSE, FALSE, FALSE, FALSE, FALSE, FALSE, FALSE, FALSE, FALSE, FALSE</v>
      </c>
    </row>
    <row r="67" spans="1:21" ht="14.25" customHeight="1">
      <c r="A67" s="70"/>
      <c r="B67" s="80"/>
      <c r="C67" s="22"/>
      <c r="D67" s="22"/>
      <c r="E67" s="57"/>
      <c r="F67" s="81"/>
      <c r="G67" s="81"/>
      <c r="H67" s="81"/>
      <c r="I67" s="81"/>
      <c r="J67" s="81"/>
      <c r="K67" s="59"/>
      <c r="L67" s="59"/>
      <c r="M67" s="59"/>
      <c r="N67" s="59"/>
      <c r="O67" s="59"/>
      <c r="P67" s="54">
        <f t="shared" si="0"/>
        <v>0</v>
      </c>
      <c r="Q67" s="61" t="str">
        <f>(ISNUMBER(SEARCH('Backend Coding'!$B$2,'Budget 23-24'!A67)))&amp;", "&amp;(ISNUMBER(SEARCH('Backend Coding'!$B$3,'Budget 23-24'!A67)))&amp;", "&amp;(ISNUMBER(SEARCH('Backend Coding'!$B$4,'Budget 23-24'!A67)))&amp;", "&amp;(ISNUMBER(SEARCH('Backend Coding'!$B$5,'Budget 23-24'!A67)))&amp;", "&amp;(ISNUMBER(SEARCH('Backend Coding'!$B$6,'Budget 23-24'!A67)))&amp;", "&amp;(ISNUMBER(SEARCH('Backend Coding'!$B$7,'Budget 23-24'!A67)))&amp;", "&amp;(ISNUMBER(SEARCH('Backend Coding'!$B$8,'Budget 23-24'!A67)))&amp;", "&amp;(ISNUMBER(SEARCH('Backend Coding'!$B$9,'Budget 23-24'!A67)))&amp;", "&amp;(ISNUMBER(SEARCH('Backend Coding'!$B$10,'Budget 23-24'!A67)))&amp;", "&amp;(ISNUMBER(SEARCH('Backend Coding'!$B$11,'Budget 23-24'!A67)))&amp;", "&amp;(ISNUMBER(SEARCH('Backend Coding'!$B$12,'Budget 23-24'!A67)))&amp;", "&amp;(ISNUMBER(SEARCH('Backend Coding'!$B$13,'Budget 23-24'!A67)))&amp;", "&amp;(ISNUMBER(SEARCH('Backend Coding'!$B$14,'Budget 23-24'!A67)))&amp;", "&amp;(ISNUMBER(SEARCH('Backend Coding'!$B$15,'Budget 23-24'!A67)))&amp;", "&amp;(ISNUMBER(SEARCH('Backend Coding'!$B$16,'Budget 23-24'!A67)))&amp;", "&amp;(ISNUMBER(SEARCH('Backend Coding'!$B$17,'Budget 23-24'!A67)))&amp;", "&amp;(ISNUMBER(SEARCH('Backend Coding'!$B$18,'Budget 23-24'!A67)))&amp;", "&amp;(ISNUMBER(SEARCH('Backend Coding'!$B$19,'Budget 23-24'!A67)))&amp;", "&amp;(ISNUMBER(SEARCH('Backend Coding'!$B$20,'Budget 23-24'!A67)))&amp;", "&amp;(ISNUMBER(SEARCH('Backend Coding'!$B$21,'Budget 23-24'!A67)))&amp;", "&amp;(ISNUMBER(SEARCH('Backend Coding'!$B$22,'Budget 23-24'!A67)))&amp;", "&amp;(ISNUMBER(SEARCH('Backend Coding'!$B$23,'Budget 23-24'!A67)))&amp;", "&amp;(ISNUMBER(SEARCH('Backend Coding'!$B$24,'Budget 23-24'!A67)))&amp;", "&amp;(ISNUMBER(SEARCH('Backend Coding'!$B$25,'Budget 23-24'!A67)))&amp;", "&amp;(ISNUMBER(SEARCH('Backend Coding'!$B$26,'Budget 23-24'!A67)))</f>
        <v>FALSE, FALSE, FALSE, FALSE, FALSE, FALSE, FALSE, FALSE, FALSE, FALSE, FALSE, FALSE, FALSE, FALSE, FALSE, FALSE, FALSE, FALSE, FALSE, FALSE, FALSE, FALSE, FALSE, FALSE, FALSE</v>
      </c>
      <c r="R67" s="61" t="str">
        <f>(ISNUMBER(SEARCH('Backend Coding'!$D$2,'Budget 23-24'!A67)))&amp;", "&amp;(ISNUMBER(SEARCH('Backend Coding'!$D$3,'Budget 23-24'!A67)))&amp;", "&amp;(ISNUMBER(SEARCH('Backend Coding'!$D$4,'Budget 23-24'!A67)))&amp;", "&amp;(ISNUMBER(SEARCH('Backend Coding'!$D$5,'Budget 23-24'!A67)))&amp;", "&amp;(ISNUMBER(SEARCH('Backend Coding'!$D$6,'Budget 23-24'!A67)))&amp;", "&amp;(ISNUMBER(SEARCH('Backend Coding'!$D$7,'Budget 23-24'!A67)))&amp;", "&amp;(ISNUMBER(SEARCH('Backend Coding'!$D$8,'Budget 23-24'!A67)))&amp;", "&amp;(ISNUMBER(SEARCH('Backend Coding'!$D$9,'Budget 23-24'!A67)))&amp;", "&amp;(ISNUMBER(SEARCH('Backend Coding'!$D$10,'Budget 23-24'!A67)))&amp;", "&amp;(ISNUMBER(SEARCH('Backend Coding'!$D$11,'Budget 23-24'!A67)))&amp;", "&amp;(ISNUMBER(SEARCH('Backend Coding'!$D$12,'Budget 23-24'!A67)))&amp;", "&amp;(ISNUMBER(SEARCH('Backend Coding'!$D$13,'Budget 23-24'!A67)))&amp;", "&amp;(ISNUMBER(SEARCH('Backend Coding'!$D$14,'Budget 23-24'!A67)))&amp;", "&amp;(ISNUMBER(SEARCH('Backend Coding'!$D$15,'Budget 23-24'!A67)))&amp;", "&amp;(ISNUMBER(SEARCH('Backend Coding'!$D$16,'Budget 23-24'!A67)))&amp;", "&amp;(ISNUMBER(SEARCH('Backend Coding'!$D$17,'Budget 23-24'!A67)))&amp;", "&amp;(ISNUMBER(SEARCH('Backend Coding'!$D$18,'Budget 23-24'!A67)))&amp;", "&amp;(ISNUMBER(SEARCH('Backend Coding'!$D$19,'Budget 23-24'!A67)))&amp;", "&amp;(ISNUMBER(SEARCH('Backend Coding'!$D$20,'Budget 23-24'!A67)))&amp;", "&amp;(ISNUMBER(SEARCH('Backend Coding'!$D$21,'Budget 23-24'!A67)))&amp;", "&amp;(ISNUMBER(SEARCH('Backend Coding'!$D$22,'Budget 23-24'!A67)))&amp;", "&amp;(ISNUMBER(SEARCH('Backend Coding'!$D$23,'Budget 23-24'!A67)))&amp;", "&amp;(ISNUMBER(SEARCH('Backend Coding'!$D$24,'Budget 23-24'!A67)))&amp;", "&amp;(ISNUMBER(SEARCH('Backend Coding'!$D$25,'Budget 23-24'!A67)))&amp;", "&amp;(ISNUMBER(SEARCH('Backend Coding'!$D$26,'Budget 23-24'!A67)))</f>
        <v>FALSE, FALSE, FALSE, FALSE, FALSE, FALSE, FALSE, FALSE, FALSE, FALSE, FALSE, FALSE, FALSE, FALSE, FALSE, FALSE, FALSE, FALSE, FALSE, FALSE, FALSE, FALSE, FALSE, FALSE, FALSE</v>
      </c>
      <c r="S67" s="61" t="str">
        <f>(ISNUMBER(SEARCH('Backend Coding'!$F$2,'Budget 23-24'!A67)))&amp;", "&amp;(ISNUMBER(SEARCH('Backend Coding'!$F$3,'Budget 23-24'!A67)))&amp;", "&amp;(ISNUMBER(SEARCH('Backend Coding'!$F$4,'Budget 23-24'!A67)))&amp;", "&amp;(ISNUMBER(SEARCH('Backend Coding'!$F$5,'Budget 23-24'!A67)))&amp;", "&amp;(ISNUMBER(SEARCH('Backend Coding'!$F$6,'Budget 23-24'!A67)))&amp;", "&amp;(ISNUMBER(SEARCH('Backend Coding'!$F$7,'Budget 23-24'!A67)))&amp;", "&amp;(ISNUMBER(SEARCH('Backend Coding'!$F$8,'Budget 23-24'!A67)))&amp;", "&amp;(ISNUMBER(SEARCH('Backend Coding'!$F$9,'Budget 23-24'!A67)))&amp;", "&amp;(ISNUMBER(SEARCH('Backend Coding'!$F$10,'Budget 23-24'!A67)))&amp;", "&amp;(ISNUMBER(SEARCH('Backend Coding'!$F$11,'Budget 23-24'!A67)))&amp;", "&amp;(ISNUMBER(SEARCH('Backend Coding'!$F$12,'Budget 23-24'!A67)))&amp;", "&amp;(ISNUMBER(SEARCH('Backend Coding'!$F$13,'Budget 23-24'!A67)))&amp;", "&amp;(ISNUMBER(SEARCH('Backend Coding'!$F$14,'Budget 23-24'!A67)))&amp;", "&amp;(ISNUMBER(SEARCH('Backend Coding'!$F$15,'Budget 23-24'!A67)))&amp;", "&amp;(ISNUMBER(SEARCH('Backend Coding'!$F$16,'Budget 23-24'!A67)))&amp;", "&amp;(ISNUMBER(SEARCH('Backend Coding'!$F$17,'Budget 23-24'!A67)))&amp;", "&amp;(ISNUMBER(SEARCH('Backend Coding'!$F$18,'Budget 23-24'!A67)))&amp;", "&amp;(ISNUMBER(SEARCH('Backend Coding'!$F$19,'Budget 23-24'!A67)))&amp;", "&amp;(ISNUMBER(SEARCH('Backend Coding'!$F$20,'Budget 23-24'!A67)))&amp;", "&amp;(ISNUMBER(SEARCH('Backend Coding'!$F$21,'Budget 23-24'!A67)))&amp;", "&amp;(ISNUMBER(SEARCH('Backend Coding'!$F$22,'Budget 23-24'!A67)))&amp;", "&amp;(ISNUMBER(SEARCH('Backend Coding'!$F$23,'Budget 23-24'!A67)))&amp;", "&amp;(ISNUMBER(SEARCH('Backend Coding'!$F$24,'Budget 23-24'!A67)))&amp;", "&amp;(ISNUMBER(SEARCH('Backend Coding'!$F$25,'Budget 23-24'!A67)))&amp;", "&amp;(ISNUMBER(SEARCH('Backend Coding'!$F$26,'Budget 23-24'!A67)))</f>
        <v>FALSE, FALSE, FALSE, FALSE, FALSE, FALSE, FALSE, FALSE, FALSE, FALSE, FALSE, FALSE, FALSE, FALSE, FALSE, FALSE, FALSE, FALSE, FALSE, FALSE, FALSE, FALSE, FALSE, FALSE, FALSE</v>
      </c>
      <c r="T67" s="61" t="str">
        <f>(ISNUMBER(SEARCH('Backend Coding'!$H$2,'Budget 23-24'!A67)))&amp;", "&amp;(ISNUMBER(SEARCH('Backend Coding'!$H$3,'Budget 23-24'!A67)))&amp;", "&amp;(ISNUMBER(SEARCH('Backend Coding'!$H$4,'Budget 23-24'!A67)))&amp;", "&amp;(ISNUMBER(SEARCH('Backend Coding'!$H$5,'Budget 23-24'!A67)))&amp;", "&amp;(ISNUMBER(SEARCH('Backend Coding'!$H$6,'Budget 23-24'!A67)))&amp;", "&amp;(ISNUMBER(SEARCH('Backend Coding'!$H$7,'Budget 23-24'!A67)))&amp;", "&amp;(ISNUMBER(SEARCH('Backend Coding'!$H$8,'Budget 23-24'!A67)))&amp;", "&amp;(ISNUMBER(SEARCH('Backend Coding'!$H$9,'Budget 23-24'!A67)))&amp;", "&amp;(ISNUMBER(SEARCH('Backend Coding'!$H$10,'Budget 23-24'!A67)))&amp;", "&amp;(ISNUMBER(SEARCH('Backend Coding'!$H$11,'Budget 23-24'!A67)))&amp;", "&amp;(ISNUMBER(SEARCH('Backend Coding'!$H$12,'Budget 23-24'!A67)))&amp;", "&amp;(ISNUMBER(SEARCH('Backend Coding'!$H$13,'Budget 23-24'!A67)))&amp;", "&amp;(ISNUMBER(SEARCH('Backend Coding'!$H$14,'Budget 23-24'!A67)))&amp;", "&amp;(ISNUMBER(SEARCH('Backend Coding'!$H$15,'Budget 23-24'!A67)))&amp;", "&amp;(ISNUMBER(SEARCH('Backend Coding'!$H$16,'Budget 23-24'!A67)))&amp;", "&amp;(ISNUMBER(SEARCH('Backend Coding'!$H$17,'Budget 23-24'!A67)))&amp;", "&amp;(ISNUMBER(SEARCH('Backend Coding'!$H$18,'Budget 23-24'!A67)))&amp;", "&amp;(ISNUMBER(SEARCH('Backend Coding'!$H$19,'Budget 23-24'!A67)))&amp;", "&amp;(ISNUMBER(SEARCH('Backend Coding'!$H$20,'Budget 23-24'!A67)))&amp;", "&amp;(ISNUMBER(SEARCH('Backend Coding'!$H$21,'Budget 23-24'!A67)))&amp;", "&amp;(ISNUMBER(SEARCH('Backend Coding'!$H$22,'Budget 23-24'!A67)))&amp;", "&amp;(ISNUMBER(SEARCH('Backend Coding'!$H$23,'Budget 23-24'!A67)))&amp;", "&amp;(ISNUMBER(SEARCH('Backend Coding'!$H$24,'Budget 23-24'!A67)))&amp;", "&amp;(ISNUMBER(SEARCH('Backend Coding'!$H$25,'Budget 23-24'!A67)))&amp;", "&amp;(ISNUMBER(SEARCH('Backend Coding'!$H$26,'Budget 23-24'!A67)))</f>
        <v>FALSE, FALSE, FALSE, FALSE, FALSE, FALSE, FALSE, FALSE, FALSE, FALSE, FALSE, FALSE, FALSE, FALSE, FALSE, FALSE, FALSE, FALSE, FALSE, FALSE, FALSE, FALSE, FALSE, FALSE, FALSE</v>
      </c>
      <c r="U67" s="3" t="str">
        <f>(ISNUMBER(SEARCH('Backend Coding'!$J$2,'Budget 23-24'!A67)))&amp;", "&amp;(ISNUMBER(SEARCH('Backend Coding'!$J$3,'Budget 23-24'!A67)))&amp;", "&amp;(ISNUMBER(SEARCH('Backend Coding'!$J$4,'Budget 23-24'!A67)))&amp;", "&amp;(ISNUMBER(SEARCH('Backend Coding'!$J$5,'Budget 23-24'!A67)))&amp;", "&amp;(ISNUMBER(SEARCH('Backend Coding'!$J$6,'Budget 23-24'!A67)))&amp;", "&amp;(ISNUMBER(SEARCH('Backend Coding'!$J$7,'Budget 23-24'!A67)))&amp;", "&amp;(ISNUMBER(SEARCH('Backend Coding'!$J$8,'Budget 23-24'!A67)))&amp;", "&amp;(ISNUMBER(SEARCH('Backend Coding'!$J$9,'Budget 23-24'!A67)))&amp;", "&amp;(ISNUMBER(SEARCH('Backend Coding'!$J$10,'Budget 23-24'!A67)))&amp;", "&amp;(ISNUMBER(SEARCH('Backend Coding'!$J$11,'Budget 23-24'!A67)))&amp;", "&amp;(ISNUMBER(SEARCH('Backend Coding'!$J$12,'Budget 23-24'!A67)))&amp;", "&amp;(ISNUMBER(SEARCH('Backend Coding'!$J$13,'Budget 23-24'!A67)))&amp;", "&amp;(ISNUMBER(SEARCH('Backend Coding'!$J$14,'Budget 23-24'!A67)))&amp;", "&amp;(ISNUMBER(SEARCH('Backend Coding'!$J$15,'Budget 23-24'!A67)))&amp;", "&amp;(ISNUMBER(SEARCH('Backend Coding'!$J$16,'Budget 23-24'!A67)))&amp;", "&amp;(ISNUMBER(SEARCH('Backend Coding'!$J$17,'Budget 23-24'!A67)))&amp;", "&amp;(ISNUMBER(SEARCH('Backend Coding'!$J$18,'Budget 23-24'!A67)))&amp;", "&amp;(ISNUMBER(SEARCH('Backend Coding'!$J$19,'Budget 23-24'!A67)))&amp;", "&amp;(ISNUMBER(SEARCH('Backend Coding'!$J$20,'Budget 23-24'!A67)))&amp;", "&amp;(ISNUMBER(SEARCH('Backend Coding'!$J$21,'Budget 23-24'!A67)))&amp;", "&amp;(ISNUMBER(SEARCH('Backend Coding'!$J$22,'Budget 23-24'!A67)))&amp;", "&amp;(ISNUMBER(SEARCH('Backend Coding'!$J$23,'Budget 23-24'!A67)))&amp;", "&amp;(ISNUMBER(SEARCH('Backend Coding'!$J$24,'Budget 23-24'!A67)))&amp;", "&amp;(ISNUMBER(SEARCH('Backend Coding'!$J$25,'Budget 23-24'!A67)))&amp;", "&amp;(ISNUMBER(SEARCH('Backend Coding'!$J$26,'Budget 23-24'!A67)))</f>
        <v>FALSE, FALSE, FALSE, FALSE, FALSE, FALSE, FALSE, FALSE, FALSE, FALSE, FALSE, FALSE, FALSE, FALSE, FALSE, FALSE, FALSE, FALSE, FALSE, FALSE, FALSE, FALSE, FALSE, FALSE, FALSE</v>
      </c>
    </row>
    <row r="68" spans="1:21" ht="14.25" customHeight="1">
      <c r="A68" s="70"/>
      <c r="B68" s="80"/>
      <c r="C68" s="22"/>
      <c r="D68" s="22"/>
      <c r="E68" s="57"/>
      <c r="F68" s="81"/>
      <c r="G68" s="81"/>
      <c r="H68" s="81"/>
      <c r="I68" s="81"/>
      <c r="J68" s="81"/>
      <c r="K68" s="59"/>
      <c r="L68" s="59"/>
      <c r="M68" s="59"/>
      <c r="N68" s="59"/>
      <c r="O68" s="59"/>
      <c r="P68" s="54">
        <f t="shared" si="0"/>
        <v>0</v>
      </c>
      <c r="Q68" s="61" t="str">
        <f>(ISNUMBER(SEARCH('Backend Coding'!$B$2,'Budget 23-24'!A68)))&amp;", "&amp;(ISNUMBER(SEARCH('Backend Coding'!$B$3,'Budget 23-24'!A68)))&amp;", "&amp;(ISNUMBER(SEARCH('Backend Coding'!$B$4,'Budget 23-24'!A68)))&amp;", "&amp;(ISNUMBER(SEARCH('Backend Coding'!$B$5,'Budget 23-24'!A68)))&amp;", "&amp;(ISNUMBER(SEARCH('Backend Coding'!$B$6,'Budget 23-24'!A68)))&amp;", "&amp;(ISNUMBER(SEARCH('Backend Coding'!$B$7,'Budget 23-24'!A68)))&amp;", "&amp;(ISNUMBER(SEARCH('Backend Coding'!$B$8,'Budget 23-24'!A68)))&amp;", "&amp;(ISNUMBER(SEARCH('Backend Coding'!$B$9,'Budget 23-24'!A68)))&amp;", "&amp;(ISNUMBER(SEARCH('Backend Coding'!$B$10,'Budget 23-24'!A68)))&amp;", "&amp;(ISNUMBER(SEARCH('Backend Coding'!$B$11,'Budget 23-24'!A68)))&amp;", "&amp;(ISNUMBER(SEARCH('Backend Coding'!$B$12,'Budget 23-24'!A68)))&amp;", "&amp;(ISNUMBER(SEARCH('Backend Coding'!$B$13,'Budget 23-24'!A68)))&amp;", "&amp;(ISNUMBER(SEARCH('Backend Coding'!$B$14,'Budget 23-24'!A68)))&amp;", "&amp;(ISNUMBER(SEARCH('Backend Coding'!$B$15,'Budget 23-24'!A68)))&amp;", "&amp;(ISNUMBER(SEARCH('Backend Coding'!$B$16,'Budget 23-24'!A68)))&amp;", "&amp;(ISNUMBER(SEARCH('Backend Coding'!$B$17,'Budget 23-24'!A68)))&amp;", "&amp;(ISNUMBER(SEARCH('Backend Coding'!$B$18,'Budget 23-24'!A68)))&amp;", "&amp;(ISNUMBER(SEARCH('Backend Coding'!$B$19,'Budget 23-24'!A68)))&amp;", "&amp;(ISNUMBER(SEARCH('Backend Coding'!$B$20,'Budget 23-24'!A68)))&amp;", "&amp;(ISNUMBER(SEARCH('Backend Coding'!$B$21,'Budget 23-24'!A68)))&amp;", "&amp;(ISNUMBER(SEARCH('Backend Coding'!$B$22,'Budget 23-24'!A68)))&amp;", "&amp;(ISNUMBER(SEARCH('Backend Coding'!$B$23,'Budget 23-24'!A68)))&amp;", "&amp;(ISNUMBER(SEARCH('Backend Coding'!$B$24,'Budget 23-24'!A68)))&amp;", "&amp;(ISNUMBER(SEARCH('Backend Coding'!$B$25,'Budget 23-24'!A68)))&amp;", "&amp;(ISNUMBER(SEARCH('Backend Coding'!$B$26,'Budget 23-24'!A68)))</f>
        <v>FALSE, FALSE, FALSE, FALSE, FALSE, FALSE, FALSE, FALSE, FALSE, FALSE, FALSE, FALSE, FALSE, FALSE, FALSE, FALSE, FALSE, FALSE, FALSE, FALSE, FALSE, FALSE, FALSE, FALSE, FALSE</v>
      </c>
      <c r="R68" s="61" t="str">
        <f>(ISNUMBER(SEARCH('Backend Coding'!$D$2,'Budget 23-24'!A68)))&amp;", "&amp;(ISNUMBER(SEARCH('Backend Coding'!$D$3,'Budget 23-24'!A68)))&amp;", "&amp;(ISNUMBER(SEARCH('Backend Coding'!$D$4,'Budget 23-24'!A68)))&amp;", "&amp;(ISNUMBER(SEARCH('Backend Coding'!$D$5,'Budget 23-24'!A68)))&amp;", "&amp;(ISNUMBER(SEARCH('Backend Coding'!$D$6,'Budget 23-24'!A68)))&amp;", "&amp;(ISNUMBER(SEARCH('Backend Coding'!$D$7,'Budget 23-24'!A68)))&amp;", "&amp;(ISNUMBER(SEARCH('Backend Coding'!$D$8,'Budget 23-24'!A68)))&amp;", "&amp;(ISNUMBER(SEARCH('Backend Coding'!$D$9,'Budget 23-24'!A68)))&amp;", "&amp;(ISNUMBER(SEARCH('Backend Coding'!$D$10,'Budget 23-24'!A68)))&amp;", "&amp;(ISNUMBER(SEARCH('Backend Coding'!$D$11,'Budget 23-24'!A68)))&amp;", "&amp;(ISNUMBER(SEARCH('Backend Coding'!$D$12,'Budget 23-24'!A68)))&amp;", "&amp;(ISNUMBER(SEARCH('Backend Coding'!$D$13,'Budget 23-24'!A68)))&amp;", "&amp;(ISNUMBER(SEARCH('Backend Coding'!$D$14,'Budget 23-24'!A68)))&amp;", "&amp;(ISNUMBER(SEARCH('Backend Coding'!$D$15,'Budget 23-24'!A68)))&amp;", "&amp;(ISNUMBER(SEARCH('Backend Coding'!$D$16,'Budget 23-24'!A68)))&amp;", "&amp;(ISNUMBER(SEARCH('Backend Coding'!$D$17,'Budget 23-24'!A68)))&amp;", "&amp;(ISNUMBER(SEARCH('Backend Coding'!$D$18,'Budget 23-24'!A68)))&amp;", "&amp;(ISNUMBER(SEARCH('Backend Coding'!$D$19,'Budget 23-24'!A68)))&amp;", "&amp;(ISNUMBER(SEARCH('Backend Coding'!$D$20,'Budget 23-24'!A68)))&amp;", "&amp;(ISNUMBER(SEARCH('Backend Coding'!$D$21,'Budget 23-24'!A68)))&amp;", "&amp;(ISNUMBER(SEARCH('Backend Coding'!$D$22,'Budget 23-24'!A68)))&amp;", "&amp;(ISNUMBER(SEARCH('Backend Coding'!$D$23,'Budget 23-24'!A68)))&amp;", "&amp;(ISNUMBER(SEARCH('Backend Coding'!$D$24,'Budget 23-24'!A68)))&amp;", "&amp;(ISNUMBER(SEARCH('Backend Coding'!$D$25,'Budget 23-24'!A68)))&amp;", "&amp;(ISNUMBER(SEARCH('Backend Coding'!$D$26,'Budget 23-24'!A68)))</f>
        <v>FALSE, FALSE, FALSE, FALSE, FALSE, FALSE, FALSE, FALSE, FALSE, FALSE, FALSE, FALSE, FALSE, FALSE, FALSE, FALSE, FALSE, FALSE, FALSE, FALSE, FALSE, FALSE, FALSE, FALSE, FALSE</v>
      </c>
      <c r="S68" s="61" t="str">
        <f>(ISNUMBER(SEARCH('Backend Coding'!$F$2,'Budget 23-24'!A68)))&amp;", "&amp;(ISNUMBER(SEARCH('Backend Coding'!$F$3,'Budget 23-24'!A68)))&amp;", "&amp;(ISNUMBER(SEARCH('Backend Coding'!$F$4,'Budget 23-24'!A68)))&amp;", "&amp;(ISNUMBER(SEARCH('Backend Coding'!$F$5,'Budget 23-24'!A68)))&amp;", "&amp;(ISNUMBER(SEARCH('Backend Coding'!$F$6,'Budget 23-24'!A68)))&amp;", "&amp;(ISNUMBER(SEARCH('Backend Coding'!$F$7,'Budget 23-24'!A68)))&amp;", "&amp;(ISNUMBER(SEARCH('Backend Coding'!$F$8,'Budget 23-24'!A68)))&amp;", "&amp;(ISNUMBER(SEARCH('Backend Coding'!$F$9,'Budget 23-24'!A68)))&amp;", "&amp;(ISNUMBER(SEARCH('Backend Coding'!$F$10,'Budget 23-24'!A68)))&amp;", "&amp;(ISNUMBER(SEARCH('Backend Coding'!$F$11,'Budget 23-24'!A68)))&amp;", "&amp;(ISNUMBER(SEARCH('Backend Coding'!$F$12,'Budget 23-24'!A68)))&amp;", "&amp;(ISNUMBER(SEARCH('Backend Coding'!$F$13,'Budget 23-24'!A68)))&amp;", "&amp;(ISNUMBER(SEARCH('Backend Coding'!$F$14,'Budget 23-24'!A68)))&amp;", "&amp;(ISNUMBER(SEARCH('Backend Coding'!$F$15,'Budget 23-24'!A68)))&amp;", "&amp;(ISNUMBER(SEARCH('Backend Coding'!$F$16,'Budget 23-24'!A68)))&amp;", "&amp;(ISNUMBER(SEARCH('Backend Coding'!$F$17,'Budget 23-24'!A68)))&amp;", "&amp;(ISNUMBER(SEARCH('Backend Coding'!$F$18,'Budget 23-24'!A68)))&amp;", "&amp;(ISNUMBER(SEARCH('Backend Coding'!$F$19,'Budget 23-24'!A68)))&amp;", "&amp;(ISNUMBER(SEARCH('Backend Coding'!$F$20,'Budget 23-24'!A68)))&amp;", "&amp;(ISNUMBER(SEARCH('Backend Coding'!$F$21,'Budget 23-24'!A68)))&amp;", "&amp;(ISNUMBER(SEARCH('Backend Coding'!$F$22,'Budget 23-24'!A68)))&amp;", "&amp;(ISNUMBER(SEARCH('Backend Coding'!$F$23,'Budget 23-24'!A68)))&amp;", "&amp;(ISNUMBER(SEARCH('Backend Coding'!$F$24,'Budget 23-24'!A68)))&amp;", "&amp;(ISNUMBER(SEARCH('Backend Coding'!$F$25,'Budget 23-24'!A68)))&amp;", "&amp;(ISNUMBER(SEARCH('Backend Coding'!$F$26,'Budget 23-24'!A68)))</f>
        <v>FALSE, FALSE, FALSE, FALSE, FALSE, FALSE, FALSE, FALSE, FALSE, FALSE, FALSE, FALSE, FALSE, FALSE, FALSE, FALSE, FALSE, FALSE, FALSE, FALSE, FALSE, FALSE, FALSE, FALSE, FALSE</v>
      </c>
      <c r="T68" s="61" t="str">
        <f>(ISNUMBER(SEARCH('Backend Coding'!$H$2,'Budget 23-24'!A68)))&amp;", "&amp;(ISNUMBER(SEARCH('Backend Coding'!$H$3,'Budget 23-24'!A68)))&amp;", "&amp;(ISNUMBER(SEARCH('Backend Coding'!$H$4,'Budget 23-24'!A68)))&amp;", "&amp;(ISNUMBER(SEARCH('Backend Coding'!$H$5,'Budget 23-24'!A68)))&amp;", "&amp;(ISNUMBER(SEARCH('Backend Coding'!$H$6,'Budget 23-24'!A68)))&amp;", "&amp;(ISNUMBER(SEARCH('Backend Coding'!$H$7,'Budget 23-24'!A68)))&amp;", "&amp;(ISNUMBER(SEARCH('Backend Coding'!$H$8,'Budget 23-24'!A68)))&amp;", "&amp;(ISNUMBER(SEARCH('Backend Coding'!$H$9,'Budget 23-24'!A68)))&amp;", "&amp;(ISNUMBER(SEARCH('Backend Coding'!$H$10,'Budget 23-24'!A68)))&amp;", "&amp;(ISNUMBER(SEARCH('Backend Coding'!$H$11,'Budget 23-24'!A68)))&amp;", "&amp;(ISNUMBER(SEARCH('Backend Coding'!$H$12,'Budget 23-24'!A68)))&amp;", "&amp;(ISNUMBER(SEARCH('Backend Coding'!$H$13,'Budget 23-24'!A68)))&amp;", "&amp;(ISNUMBER(SEARCH('Backend Coding'!$H$14,'Budget 23-24'!A68)))&amp;", "&amp;(ISNUMBER(SEARCH('Backend Coding'!$H$15,'Budget 23-24'!A68)))&amp;", "&amp;(ISNUMBER(SEARCH('Backend Coding'!$H$16,'Budget 23-24'!A68)))&amp;", "&amp;(ISNUMBER(SEARCH('Backend Coding'!$H$17,'Budget 23-24'!A68)))&amp;", "&amp;(ISNUMBER(SEARCH('Backend Coding'!$H$18,'Budget 23-24'!A68)))&amp;", "&amp;(ISNUMBER(SEARCH('Backend Coding'!$H$19,'Budget 23-24'!A68)))&amp;", "&amp;(ISNUMBER(SEARCH('Backend Coding'!$H$20,'Budget 23-24'!A68)))&amp;", "&amp;(ISNUMBER(SEARCH('Backend Coding'!$H$21,'Budget 23-24'!A68)))&amp;", "&amp;(ISNUMBER(SEARCH('Backend Coding'!$H$22,'Budget 23-24'!A68)))&amp;", "&amp;(ISNUMBER(SEARCH('Backend Coding'!$H$23,'Budget 23-24'!A68)))&amp;", "&amp;(ISNUMBER(SEARCH('Backend Coding'!$H$24,'Budget 23-24'!A68)))&amp;", "&amp;(ISNUMBER(SEARCH('Backend Coding'!$H$25,'Budget 23-24'!A68)))&amp;", "&amp;(ISNUMBER(SEARCH('Backend Coding'!$H$26,'Budget 23-24'!A68)))</f>
        <v>FALSE, FALSE, FALSE, FALSE, FALSE, FALSE, FALSE, FALSE, FALSE, FALSE, FALSE, FALSE, FALSE, FALSE, FALSE, FALSE, FALSE, FALSE, FALSE, FALSE, FALSE, FALSE, FALSE, FALSE, FALSE</v>
      </c>
      <c r="U68" s="3" t="str">
        <f>(ISNUMBER(SEARCH('Backend Coding'!$J$2,'Budget 23-24'!A68)))&amp;", "&amp;(ISNUMBER(SEARCH('Backend Coding'!$J$3,'Budget 23-24'!A68)))&amp;", "&amp;(ISNUMBER(SEARCH('Backend Coding'!$J$4,'Budget 23-24'!A68)))&amp;", "&amp;(ISNUMBER(SEARCH('Backend Coding'!$J$5,'Budget 23-24'!A68)))&amp;", "&amp;(ISNUMBER(SEARCH('Backend Coding'!$J$6,'Budget 23-24'!A68)))&amp;", "&amp;(ISNUMBER(SEARCH('Backend Coding'!$J$7,'Budget 23-24'!A68)))&amp;", "&amp;(ISNUMBER(SEARCH('Backend Coding'!$J$8,'Budget 23-24'!A68)))&amp;", "&amp;(ISNUMBER(SEARCH('Backend Coding'!$J$9,'Budget 23-24'!A68)))&amp;", "&amp;(ISNUMBER(SEARCH('Backend Coding'!$J$10,'Budget 23-24'!A68)))&amp;", "&amp;(ISNUMBER(SEARCH('Backend Coding'!$J$11,'Budget 23-24'!A68)))&amp;", "&amp;(ISNUMBER(SEARCH('Backend Coding'!$J$12,'Budget 23-24'!A68)))&amp;", "&amp;(ISNUMBER(SEARCH('Backend Coding'!$J$13,'Budget 23-24'!A68)))&amp;", "&amp;(ISNUMBER(SEARCH('Backend Coding'!$J$14,'Budget 23-24'!A68)))&amp;", "&amp;(ISNUMBER(SEARCH('Backend Coding'!$J$15,'Budget 23-24'!A68)))&amp;", "&amp;(ISNUMBER(SEARCH('Backend Coding'!$J$16,'Budget 23-24'!A68)))&amp;", "&amp;(ISNUMBER(SEARCH('Backend Coding'!$J$17,'Budget 23-24'!A68)))&amp;", "&amp;(ISNUMBER(SEARCH('Backend Coding'!$J$18,'Budget 23-24'!A68)))&amp;", "&amp;(ISNUMBER(SEARCH('Backend Coding'!$J$19,'Budget 23-24'!A68)))&amp;", "&amp;(ISNUMBER(SEARCH('Backend Coding'!$J$20,'Budget 23-24'!A68)))&amp;", "&amp;(ISNUMBER(SEARCH('Backend Coding'!$J$21,'Budget 23-24'!A68)))&amp;", "&amp;(ISNUMBER(SEARCH('Backend Coding'!$J$22,'Budget 23-24'!A68)))&amp;", "&amp;(ISNUMBER(SEARCH('Backend Coding'!$J$23,'Budget 23-24'!A68)))&amp;", "&amp;(ISNUMBER(SEARCH('Backend Coding'!$J$24,'Budget 23-24'!A68)))&amp;", "&amp;(ISNUMBER(SEARCH('Backend Coding'!$J$25,'Budget 23-24'!A68)))&amp;", "&amp;(ISNUMBER(SEARCH('Backend Coding'!$J$26,'Budget 23-24'!A68)))</f>
        <v>FALSE, FALSE, FALSE, FALSE, FALSE, FALSE, FALSE, FALSE, FALSE, FALSE, FALSE, FALSE, FALSE, FALSE, FALSE, FALSE, FALSE, FALSE, FALSE, FALSE, FALSE, FALSE, FALSE, FALSE, FALSE</v>
      </c>
    </row>
    <row r="69" spans="1:21" ht="14.25" customHeight="1">
      <c r="A69" s="70"/>
      <c r="B69" s="80"/>
      <c r="C69" s="22"/>
      <c r="D69" s="22"/>
      <c r="E69" s="57"/>
      <c r="F69" s="81"/>
      <c r="G69" s="81"/>
      <c r="H69" s="81"/>
      <c r="I69" s="81"/>
      <c r="J69" s="81"/>
      <c r="K69" s="59"/>
      <c r="L69" s="59"/>
      <c r="M69" s="59"/>
      <c r="N69" s="59"/>
      <c r="O69" s="59"/>
      <c r="P69" s="54">
        <f t="shared" si="0"/>
        <v>0</v>
      </c>
      <c r="Q69" s="61" t="str">
        <f>(ISNUMBER(SEARCH('Backend Coding'!$B$2,'Budget 23-24'!A69)))&amp;", "&amp;(ISNUMBER(SEARCH('Backend Coding'!$B$3,'Budget 23-24'!A69)))&amp;", "&amp;(ISNUMBER(SEARCH('Backend Coding'!$B$4,'Budget 23-24'!A69)))&amp;", "&amp;(ISNUMBER(SEARCH('Backend Coding'!$B$5,'Budget 23-24'!A69)))&amp;", "&amp;(ISNUMBER(SEARCH('Backend Coding'!$B$6,'Budget 23-24'!A69)))&amp;", "&amp;(ISNUMBER(SEARCH('Backend Coding'!$B$7,'Budget 23-24'!A69)))&amp;", "&amp;(ISNUMBER(SEARCH('Backend Coding'!$B$8,'Budget 23-24'!A69)))&amp;", "&amp;(ISNUMBER(SEARCH('Backend Coding'!$B$9,'Budget 23-24'!A69)))&amp;", "&amp;(ISNUMBER(SEARCH('Backend Coding'!$B$10,'Budget 23-24'!A69)))&amp;", "&amp;(ISNUMBER(SEARCH('Backend Coding'!$B$11,'Budget 23-24'!A69)))&amp;", "&amp;(ISNUMBER(SEARCH('Backend Coding'!$B$12,'Budget 23-24'!A69)))&amp;", "&amp;(ISNUMBER(SEARCH('Backend Coding'!$B$13,'Budget 23-24'!A69)))&amp;", "&amp;(ISNUMBER(SEARCH('Backend Coding'!$B$14,'Budget 23-24'!A69)))&amp;", "&amp;(ISNUMBER(SEARCH('Backend Coding'!$B$15,'Budget 23-24'!A69)))&amp;", "&amp;(ISNUMBER(SEARCH('Backend Coding'!$B$16,'Budget 23-24'!A69)))&amp;", "&amp;(ISNUMBER(SEARCH('Backend Coding'!$B$17,'Budget 23-24'!A69)))&amp;", "&amp;(ISNUMBER(SEARCH('Backend Coding'!$B$18,'Budget 23-24'!A69)))&amp;", "&amp;(ISNUMBER(SEARCH('Backend Coding'!$B$19,'Budget 23-24'!A69)))&amp;", "&amp;(ISNUMBER(SEARCH('Backend Coding'!$B$20,'Budget 23-24'!A69)))&amp;", "&amp;(ISNUMBER(SEARCH('Backend Coding'!$B$21,'Budget 23-24'!A69)))&amp;", "&amp;(ISNUMBER(SEARCH('Backend Coding'!$B$22,'Budget 23-24'!A69)))&amp;", "&amp;(ISNUMBER(SEARCH('Backend Coding'!$B$23,'Budget 23-24'!A69)))&amp;", "&amp;(ISNUMBER(SEARCH('Backend Coding'!$B$24,'Budget 23-24'!A69)))&amp;", "&amp;(ISNUMBER(SEARCH('Backend Coding'!$B$25,'Budget 23-24'!A69)))&amp;", "&amp;(ISNUMBER(SEARCH('Backend Coding'!$B$26,'Budget 23-24'!A69)))</f>
        <v>FALSE, FALSE, FALSE, FALSE, FALSE, FALSE, FALSE, FALSE, FALSE, FALSE, FALSE, FALSE, FALSE, FALSE, FALSE, FALSE, FALSE, FALSE, FALSE, FALSE, FALSE, FALSE, FALSE, FALSE, FALSE</v>
      </c>
      <c r="R69" s="61" t="str">
        <f>(ISNUMBER(SEARCH('Backend Coding'!$D$2,'Budget 23-24'!A69)))&amp;", "&amp;(ISNUMBER(SEARCH('Backend Coding'!$D$3,'Budget 23-24'!A69)))&amp;", "&amp;(ISNUMBER(SEARCH('Backend Coding'!$D$4,'Budget 23-24'!A69)))&amp;", "&amp;(ISNUMBER(SEARCH('Backend Coding'!$D$5,'Budget 23-24'!A69)))&amp;", "&amp;(ISNUMBER(SEARCH('Backend Coding'!$D$6,'Budget 23-24'!A69)))&amp;", "&amp;(ISNUMBER(SEARCH('Backend Coding'!$D$7,'Budget 23-24'!A69)))&amp;", "&amp;(ISNUMBER(SEARCH('Backend Coding'!$D$8,'Budget 23-24'!A69)))&amp;", "&amp;(ISNUMBER(SEARCH('Backend Coding'!$D$9,'Budget 23-24'!A69)))&amp;", "&amp;(ISNUMBER(SEARCH('Backend Coding'!$D$10,'Budget 23-24'!A69)))&amp;", "&amp;(ISNUMBER(SEARCH('Backend Coding'!$D$11,'Budget 23-24'!A69)))&amp;", "&amp;(ISNUMBER(SEARCH('Backend Coding'!$D$12,'Budget 23-24'!A69)))&amp;", "&amp;(ISNUMBER(SEARCH('Backend Coding'!$D$13,'Budget 23-24'!A69)))&amp;", "&amp;(ISNUMBER(SEARCH('Backend Coding'!$D$14,'Budget 23-24'!A69)))&amp;", "&amp;(ISNUMBER(SEARCH('Backend Coding'!$D$15,'Budget 23-24'!A69)))&amp;", "&amp;(ISNUMBER(SEARCH('Backend Coding'!$D$16,'Budget 23-24'!A69)))&amp;", "&amp;(ISNUMBER(SEARCH('Backend Coding'!$D$17,'Budget 23-24'!A69)))&amp;", "&amp;(ISNUMBER(SEARCH('Backend Coding'!$D$18,'Budget 23-24'!A69)))&amp;", "&amp;(ISNUMBER(SEARCH('Backend Coding'!$D$19,'Budget 23-24'!A69)))&amp;", "&amp;(ISNUMBER(SEARCH('Backend Coding'!$D$20,'Budget 23-24'!A69)))&amp;", "&amp;(ISNUMBER(SEARCH('Backend Coding'!$D$21,'Budget 23-24'!A69)))&amp;", "&amp;(ISNUMBER(SEARCH('Backend Coding'!$D$22,'Budget 23-24'!A69)))&amp;", "&amp;(ISNUMBER(SEARCH('Backend Coding'!$D$23,'Budget 23-24'!A69)))&amp;", "&amp;(ISNUMBER(SEARCH('Backend Coding'!$D$24,'Budget 23-24'!A69)))&amp;", "&amp;(ISNUMBER(SEARCH('Backend Coding'!$D$25,'Budget 23-24'!A69)))&amp;", "&amp;(ISNUMBER(SEARCH('Backend Coding'!$D$26,'Budget 23-24'!A69)))</f>
        <v>FALSE, FALSE, FALSE, FALSE, FALSE, FALSE, FALSE, FALSE, FALSE, FALSE, FALSE, FALSE, FALSE, FALSE, FALSE, FALSE, FALSE, FALSE, FALSE, FALSE, FALSE, FALSE, FALSE, FALSE, FALSE</v>
      </c>
      <c r="S69" s="61" t="str">
        <f>(ISNUMBER(SEARCH('Backend Coding'!$F$2,'Budget 23-24'!A69)))&amp;", "&amp;(ISNUMBER(SEARCH('Backend Coding'!$F$3,'Budget 23-24'!A69)))&amp;", "&amp;(ISNUMBER(SEARCH('Backend Coding'!$F$4,'Budget 23-24'!A69)))&amp;", "&amp;(ISNUMBER(SEARCH('Backend Coding'!$F$5,'Budget 23-24'!A69)))&amp;", "&amp;(ISNUMBER(SEARCH('Backend Coding'!$F$6,'Budget 23-24'!A69)))&amp;", "&amp;(ISNUMBER(SEARCH('Backend Coding'!$F$7,'Budget 23-24'!A69)))&amp;", "&amp;(ISNUMBER(SEARCH('Backend Coding'!$F$8,'Budget 23-24'!A69)))&amp;", "&amp;(ISNUMBER(SEARCH('Backend Coding'!$F$9,'Budget 23-24'!A69)))&amp;", "&amp;(ISNUMBER(SEARCH('Backend Coding'!$F$10,'Budget 23-24'!A69)))&amp;", "&amp;(ISNUMBER(SEARCH('Backend Coding'!$F$11,'Budget 23-24'!A69)))&amp;", "&amp;(ISNUMBER(SEARCH('Backend Coding'!$F$12,'Budget 23-24'!A69)))&amp;", "&amp;(ISNUMBER(SEARCH('Backend Coding'!$F$13,'Budget 23-24'!A69)))&amp;", "&amp;(ISNUMBER(SEARCH('Backend Coding'!$F$14,'Budget 23-24'!A69)))&amp;", "&amp;(ISNUMBER(SEARCH('Backend Coding'!$F$15,'Budget 23-24'!A69)))&amp;", "&amp;(ISNUMBER(SEARCH('Backend Coding'!$F$16,'Budget 23-24'!A69)))&amp;", "&amp;(ISNUMBER(SEARCH('Backend Coding'!$F$17,'Budget 23-24'!A69)))&amp;", "&amp;(ISNUMBER(SEARCH('Backend Coding'!$F$18,'Budget 23-24'!A69)))&amp;", "&amp;(ISNUMBER(SEARCH('Backend Coding'!$F$19,'Budget 23-24'!A69)))&amp;", "&amp;(ISNUMBER(SEARCH('Backend Coding'!$F$20,'Budget 23-24'!A69)))&amp;", "&amp;(ISNUMBER(SEARCH('Backend Coding'!$F$21,'Budget 23-24'!A69)))&amp;", "&amp;(ISNUMBER(SEARCH('Backend Coding'!$F$22,'Budget 23-24'!A69)))&amp;", "&amp;(ISNUMBER(SEARCH('Backend Coding'!$F$23,'Budget 23-24'!A69)))&amp;", "&amp;(ISNUMBER(SEARCH('Backend Coding'!$F$24,'Budget 23-24'!A69)))&amp;", "&amp;(ISNUMBER(SEARCH('Backend Coding'!$F$25,'Budget 23-24'!A69)))&amp;", "&amp;(ISNUMBER(SEARCH('Backend Coding'!$F$26,'Budget 23-24'!A69)))</f>
        <v>FALSE, FALSE, FALSE, FALSE, FALSE, FALSE, FALSE, FALSE, FALSE, FALSE, FALSE, FALSE, FALSE, FALSE, FALSE, FALSE, FALSE, FALSE, FALSE, FALSE, FALSE, FALSE, FALSE, FALSE, FALSE</v>
      </c>
      <c r="T69" s="61" t="str">
        <f>(ISNUMBER(SEARCH('Backend Coding'!$H$2,'Budget 23-24'!A69)))&amp;", "&amp;(ISNUMBER(SEARCH('Backend Coding'!$H$3,'Budget 23-24'!A69)))&amp;", "&amp;(ISNUMBER(SEARCH('Backend Coding'!$H$4,'Budget 23-24'!A69)))&amp;", "&amp;(ISNUMBER(SEARCH('Backend Coding'!$H$5,'Budget 23-24'!A69)))&amp;", "&amp;(ISNUMBER(SEARCH('Backend Coding'!$H$6,'Budget 23-24'!A69)))&amp;", "&amp;(ISNUMBER(SEARCH('Backend Coding'!$H$7,'Budget 23-24'!A69)))&amp;", "&amp;(ISNUMBER(SEARCH('Backend Coding'!$H$8,'Budget 23-24'!A69)))&amp;", "&amp;(ISNUMBER(SEARCH('Backend Coding'!$H$9,'Budget 23-24'!A69)))&amp;", "&amp;(ISNUMBER(SEARCH('Backend Coding'!$H$10,'Budget 23-24'!A69)))&amp;", "&amp;(ISNUMBER(SEARCH('Backend Coding'!$H$11,'Budget 23-24'!A69)))&amp;", "&amp;(ISNUMBER(SEARCH('Backend Coding'!$H$12,'Budget 23-24'!A69)))&amp;", "&amp;(ISNUMBER(SEARCH('Backend Coding'!$H$13,'Budget 23-24'!A69)))&amp;", "&amp;(ISNUMBER(SEARCH('Backend Coding'!$H$14,'Budget 23-24'!A69)))&amp;", "&amp;(ISNUMBER(SEARCH('Backend Coding'!$H$15,'Budget 23-24'!A69)))&amp;", "&amp;(ISNUMBER(SEARCH('Backend Coding'!$H$16,'Budget 23-24'!A69)))&amp;", "&amp;(ISNUMBER(SEARCH('Backend Coding'!$H$17,'Budget 23-24'!A69)))&amp;", "&amp;(ISNUMBER(SEARCH('Backend Coding'!$H$18,'Budget 23-24'!A69)))&amp;", "&amp;(ISNUMBER(SEARCH('Backend Coding'!$H$19,'Budget 23-24'!A69)))&amp;", "&amp;(ISNUMBER(SEARCH('Backend Coding'!$H$20,'Budget 23-24'!A69)))&amp;", "&amp;(ISNUMBER(SEARCH('Backend Coding'!$H$21,'Budget 23-24'!A69)))&amp;", "&amp;(ISNUMBER(SEARCH('Backend Coding'!$H$22,'Budget 23-24'!A69)))&amp;", "&amp;(ISNUMBER(SEARCH('Backend Coding'!$H$23,'Budget 23-24'!A69)))&amp;", "&amp;(ISNUMBER(SEARCH('Backend Coding'!$H$24,'Budget 23-24'!A69)))&amp;", "&amp;(ISNUMBER(SEARCH('Backend Coding'!$H$25,'Budget 23-24'!A69)))&amp;", "&amp;(ISNUMBER(SEARCH('Backend Coding'!$H$26,'Budget 23-24'!A69)))</f>
        <v>FALSE, FALSE, FALSE, FALSE, FALSE, FALSE, FALSE, FALSE, FALSE, FALSE, FALSE, FALSE, FALSE, FALSE, FALSE, FALSE, FALSE, FALSE, FALSE, FALSE, FALSE, FALSE, FALSE, FALSE, FALSE</v>
      </c>
      <c r="U69" s="3" t="str">
        <f>(ISNUMBER(SEARCH('Backend Coding'!$J$2,'Budget 23-24'!A69)))&amp;", "&amp;(ISNUMBER(SEARCH('Backend Coding'!$J$3,'Budget 23-24'!A69)))&amp;", "&amp;(ISNUMBER(SEARCH('Backend Coding'!$J$4,'Budget 23-24'!A69)))&amp;", "&amp;(ISNUMBER(SEARCH('Backend Coding'!$J$5,'Budget 23-24'!A69)))&amp;", "&amp;(ISNUMBER(SEARCH('Backend Coding'!$J$6,'Budget 23-24'!A69)))&amp;", "&amp;(ISNUMBER(SEARCH('Backend Coding'!$J$7,'Budget 23-24'!A69)))&amp;", "&amp;(ISNUMBER(SEARCH('Backend Coding'!$J$8,'Budget 23-24'!A69)))&amp;", "&amp;(ISNUMBER(SEARCH('Backend Coding'!$J$9,'Budget 23-24'!A69)))&amp;", "&amp;(ISNUMBER(SEARCH('Backend Coding'!$J$10,'Budget 23-24'!A69)))&amp;", "&amp;(ISNUMBER(SEARCH('Backend Coding'!$J$11,'Budget 23-24'!A69)))&amp;", "&amp;(ISNUMBER(SEARCH('Backend Coding'!$J$12,'Budget 23-24'!A69)))&amp;", "&amp;(ISNUMBER(SEARCH('Backend Coding'!$J$13,'Budget 23-24'!A69)))&amp;", "&amp;(ISNUMBER(SEARCH('Backend Coding'!$J$14,'Budget 23-24'!A69)))&amp;", "&amp;(ISNUMBER(SEARCH('Backend Coding'!$J$15,'Budget 23-24'!A69)))&amp;", "&amp;(ISNUMBER(SEARCH('Backend Coding'!$J$16,'Budget 23-24'!A69)))&amp;", "&amp;(ISNUMBER(SEARCH('Backend Coding'!$J$17,'Budget 23-24'!A69)))&amp;", "&amp;(ISNUMBER(SEARCH('Backend Coding'!$J$18,'Budget 23-24'!A69)))&amp;", "&amp;(ISNUMBER(SEARCH('Backend Coding'!$J$19,'Budget 23-24'!A69)))&amp;", "&amp;(ISNUMBER(SEARCH('Backend Coding'!$J$20,'Budget 23-24'!A69)))&amp;", "&amp;(ISNUMBER(SEARCH('Backend Coding'!$J$21,'Budget 23-24'!A69)))&amp;", "&amp;(ISNUMBER(SEARCH('Backend Coding'!$J$22,'Budget 23-24'!A69)))&amp;", "&amp;(ISNUMBER(SEARCH('Backend Coding'!$J$23,'Budget 23-24'!A69)))&amp;", "&amp;(ISNUMBER(SEARCH('Backend Coding'!$J$24,'Budget 23-24'!A69)))&amp;", "&amp;(ISNUMBER(SEARCH('Backend Coding'!$J$25,'Budget 23-24'!A69)))&amp;", "&amp;(ISNUMBER(SEARCH('Backend Coding'!$J$26,'Budget 23-24'!A69)))</f>
        <v>FALSE, FALSE, FALSE, FALSE, FALSE, FALSE, FALSE, FALSE, FALSE, FALSE, FALSE, FALSE, FALSE, FALSE, FALSE, FALSE, FALSE, FALSE, FALSE, FALSE, FALSE, FALSE, FALSE, FALSE, FALSE</v>
      </c>
    </row>
    <row r="70" spans="1:21" ht="14.25" customHeight="1">
      <c r="A70" s="83"/>
      <c r="B70" s="84"/>
      <c r="C70" s="22"/>
      <c r="D70" s="85"/>
      <c r="E70" s="57"/>
      <c r="F70" s="81"/>
      <c r="G70" s="81"/>
      <c r="H70" s="81"/>
      <c r="I70" s="81"/>
      <c r="J70" s="81"/>
      <c r="K70" s="59"/>
      <c r="L70" s="59"/>
      <c r="M70" s="59"/>
      <c r="N70" s="59"/>
      <c r="O70" s="59"/>
      <c r="P70" s="54">
        <f t="shared" si="0"/>
        <v>0</v>
      </c>
      <c r="Q70" s="61" t="str">
        <f>(ISNUMBER(SEARCH('Backend Coding'!$B$2,'Budget 23-24'!A70)))&amp;", "&amp;(ISNUMBER(SEARCH('Backend Coding'!$B$3,'Budget 23-24'!A70)))&amp;", "&amp;(ISNUMBER(SEARCH('Backend Coding'!$B$4,'Budget 23-24'!A70)))&amp;", "&amp;(ISNUMBER(SEARCH('Backend Coding'!$B$5,'Budget 23-24'!A70)))&amp;", "&amp;(ISNUMBER(SEARCH('Backend Coding'!$B$6,'Budget 23-24'!A70)))&amp;", "&amp;(ISNUMBER(SEARCH('Backend Coding'!$B$7,'Budget 23-24'!A70)))&amp;", "&amp;(ISNUMBER(SEARCH('Backend Coding'!$B$8,'Budget 23-24'!A70)))&amp;", "&amp;(ISNUMBER(SEARCH('Backend Coding'!$B$9,'Budget 23-24'!A70)))&amp;", "&amp;(ISNUMBER(SEARCH('Backend Coding'!$B$10,'Budget 23-24'!A70)))&amp;", "&amp;(ISNUMBER(SEARCH('Backend Coding'!$B$11,'Budget 23-24'!A70)))&amp;", "&amp;(ISNUMBER(SEARCH('Backend Coding'!$B$12,'Budget 23-24'!A70)))&amp;", "&amp;(ISNUMBER(SEARCH('Backend Coding'!$B$13,'Budget 23-24'!A70)))&amp;", "&amp;(ISNUMBER(SEARCH('Backend Coding'!$B$14,'Budget 23-24'!A70)))&amp;", "&amp;(ISNUMBER(SEARCH('Backend Coding'!$B$15,'Budget 23-24'!A70)))&amp;", "&amp;(ISNUMBER(SEARCH('Backend Coding'!$B$16,'Budget 23-24'!A70)))&amp;", "&amp;(ISNUMBER(SEARCH('Backend Coding'!$B$17,'Budget 23-24'!A70)))&amp;", "&amp;(ISNUMBER(SEARCH('Backend Coding'!$B$18,'Budget 23-24'!A70)))&amp;", "&amp;(ISNUMBER(SEARCH('Backend Coding'!$B$19,'Budget 23-24'!A70)))&amp;", "&amp;(ISNUMBER(SEARCH('Backend Coding'!$B$20,'Budget 23-24'!A70)))&amp;", "&amp;(ISNUMBER(SEARCH('Backend Coding'!$B$21,'Budget 23-24'!A70)))&amp;", "&amp;(ISNUMBER(SEARCH('Backend Coding'!$B$22,'Budget 23-24'!A70)))&amp;", "&amp;(ISNUMBER(SEARCH('Backend Coding'!$B$23,'Budget 23-24'!A70)))&amp;", "&amp;(ISNUMBER(SEARCH('Backend Coding'!$B$24,'Budget 23-24'!A70)))&amp;", "&amp;(ISNUMBER(SEARCH('Backend Coding'!$B$25,'Budget 23-24'!A70)))&amp;", "&amp;(ISNUMBER(SEARCH('Backend Coding'!$B$26,'Budget 23-24'!A70)))</f>
        <v>FALSE, FALSE, FALSE, FALSE, FALSE, FALSE, FALSE, FALSE, FALSE, FALSE, FALSE, FALSE, FALSE, FALSE, FALSE, FALSE, FALSE, FALSE, FALSE, FALSE, FALSE, FALSE, FALSE, FALSE, FALSE</v>
      </c>
      <c r="R70" s="61" t="str">
        <f>(ISNUMBER(SEARCH('Backend Coding'!$D$2,'Budget 23-24'!A70)))&amp;", "&amp;(ISNUMBER(SEARCH('Backend Coding'!$D$3,'Budget 23-24'!A70)))&amp;", "&amp;(ISNUMBER(SEARCH('Backend Coding'!$D$4,'Budget 23-24'!A70)))&amp;", "&amp;(ISNUMBER(SEARCH('Backend Coding'!$D$5,'Budget 23-24'!A70)))&amp;", "&amp;(ISNUMBER(SEARCH('Backend Coding'!$D$6,'Budget 23-24'!A70)))&amp;", "&amp;(ISNUMBER(SEARCH('Backend Coding'!$D$7,'Budget 23-24'!A70)))&amp;", "&amp;(ISNUMBER(SEARCH('Backend Coding'!$D$8,'Budget 23-24'!A70)))&amp;", "&amp;(ISNUMBER(SEARCH('Backend Coding'!$D$9,'Budget 23-24'!A70)))&amp;", "&amp;(ISNUMBER(SEARCH('Backend Coding'!$D$10,'Budget 23-24'!A70)))&amp;", "&amp;(ISNUMBER(SEARCH('Backend Coding'!$D$11,'Budget 23-24'!A70)))&amp;", "&amp;(ISNUMBER(SEARCH('Backend Coding'!$D$12,'Budget 23-24'!A70)))&amp;", "&amp;(ISNUMBER(SEARCH('Backend Coding'!$D$13,'Budget 23-24'!A70)))&amp;", "&amp;(ISNUMBER(SEARCH('Backend Coding'!$D$14,'Budget 23-24'!A70)))&amp;", "&amp;(ISNUMBER(SEARCH('Backend Coding'!$D$15,'Budget 23-24'!A70)))&amp;", "&amp;(ISNUMBER(SEARCH('Backend Coding'!$D$16,'Budget 23-24'!A70)))&amp;", "&amp;(ISNUMBER(SEARCH('Backend Coding'!$D$17,'Budget 23-24'!A70)))&amp;", "&amp;(ISNUMBER(SEARCH('Backend Coding'!$D$18,'Budget 23-24'!A70)))&amp;", "&amp;(ISNUMBER(SEARCH('Backend Coding'!$D$19,'Budget 23-24'!A70)))&amp;", "&amp;(ISNUMBER(SEARCH('Backend Coding'!$D$20,'Budget 23-24'!A70)))&amp;", "&amp;(ISNUMBER(SEARCH('Backend Coding'!$D$21,'Budget 23-24'!A70)))&amp;", "&amp;(ISNUMBER(SEARCH('Backend Coding'!$D$22,'Budget 23-24'!A70)))&amp;", "&amp;(ISNUMBER(SEARCH('Backend Coding'!$D$23,'Budget 23-24'!A70)))&amp;", "&amp;(ISNUMBER(SEARCH('Backend Coding'!$D$24,'Budget 23-24'!A70)))&amp;", "&amp;(ISNUMBER(SEARCH('Backend Coding'!$D$25,'Budget 23-24'!A70)))&amp;", "&amp;(ISNUMBER(SEARCH('Backend Coding'!$D$26,'Budget 23-24'!A70)))</f>
        <v>FALSE, FALSE, FALSE, FALSE, FALSE, FALSE, FALSE, FALSE, FALSE, FALSE, FALSE, FALSE, FALSE, FALSE, FALSE, FALSE, FALSE, FALSE, FALSE, FALSE, FALSE, FALSE, FALSE, FALSE, FALSE</v>
      </c>
      <c r="S70" s="61" t="str">
        <f>(ISNUMBER(SEARCH('Backend Coding'!$F$2,'Budget 23-24'!A70)))&amp;", "&amp;(ISNUMBER(SEARCH('Backend Coding'!$F$3,'Budget 23-24'!A70)))&amp;", "&amp;(ISNUMBER(SEARCH('Backend Coding'!$F$4,'Budget 23-24'!A70)))&amp;", "&amp;(ISNUMBER(SEARCH('Backend Coding'!$F$5,'Budget 23-24'!A70)))&amp;", "&amp;(ISNUMBER(SEARCH('Backend Coding'!$F$6,'Budget 23-24'!A70)))&amp;", "&amp;(ISNUMBER(SEARCH('Backend Coding'!$F$7,'Budget 23-24'!A70)))&amp;", "&amp;(ISNUMBER(SEARCH('Backend Coding'!$F$8,'Budget 23-24'!A70)))&amp;", "&amp;(ISNUMBER(SEARCH('Backend Coding'!$F$9,'Budget 23-24'!A70)))&amp;", "&amp;(ISNUMBER(SEARCH('Backend Coding'!$F$10,'Budget 23-24'!A70)))&amp;", "&amp;(ISNUMBER(SEARCH('Backend Coding'!$F$11,'Budget 23-24'!A70)))&amp;", "&amp;(ISNUMBER(SEARCH('Backend Coding'!$F$12,'Budget 23-24'!A70)))&amp;", "&amp;(ISNUMBER(SEARCH('Backend Coding'!$F$13,'Budget 23-24'!A70)))&amp;", "&amp;(ISNUMBER(SEARCH('Backend Coding'!$F$14,'Budget 23-24'!A70)))&amp;", "&amp;(ISNUMBER(SEARCH('Backend Coding'!$F$15,'Budget 23-24'!A70)))&amp;", "&amp;(ISNUMBER(SEARCH('Backend Coding'!$F$16,'Budget 23-24'!A70)))&amp;", "&amp;(ISNUMBER(SEARCH('Backend Coding'!$F$17,'Budget 23-24'!A70)))&amp;", "&amp;(ISNUMBER(SEARCH('Backend Coding'!$F$18,'Budget 23-24'!A70)))&amp;", "&amp;(ISNUMBER(SEARCH('Backend Coding'!$F$19,'Budget 23-24'!A70)))&amp;", "&amp;(ISNUMBER(SEARCH('Backend Coding'!$F$20,'Budget 23-24'!A70)))&amp;", "&amp;(ISNUMBER(SEARCH('Backend Coding'!$F$21,'Budget 23-24'!A70)))&amp;", "&amp;(ISNUMBER(SEARCH('Backend Coding'!$F$22,'Budget 23-24'!A70)))&amp;", "&amp;(ISNUMBER(SEARCH('Backend Coding'!$F$23,'Budget 23-24'!A70)))&amp;", "&amp;(ISNUMBER(SEARCH('Backend Coding'!$F$24,'Budget 23-24'!A70)))&amp;", "&amp;(ISNUMBER(SEARCH('Backend Coding'!$F$25,'Budget 23-24'!A70)))&amp;", "&amp;(ISNUMBER(SEARCH('Backend Coding'!$F$26,'Budget 23-24'!A70)))</f>
        <v>FALSE, FALSE, FALSE, FALSE, FALSE, FALSE, FALSE, FALSE, FALSE, FALSE, FALSE, FALSE, FALSE, FALSE, FALSE, FALSE, FALSE, FALSE, FALSE, FALSE, FALSE, FALSE, FALSE, FALSE, FALSE</v>
      </c>
      <c r="T70" s="61" t="str">
        <f>(ISNUMBER(SEARCH('Backend Coding'!$H$2,'Budget 23-24'!A70)))&amp;", "&amp;(ISNUMBER(SEARCH('Backend Coding'!$H$3,'Budget 23-24'!A70)))&amp;", "&amp;(ISNUMBER(SEARCH('Backend Coding'!$H$4,'Budget 23-24'!A70)))&amp;", "&amp;(ISNUMBER(SEARCH('Backend Coding'!$H$5,'Budget 23-24'!A70)))&amp;", "&amp;(ISNUMBER(SEARCH('Backend Coding'!$H$6,'Budget 23-24'!A70)))&amp;", "&amp;(ISNUMBER(SEARCH('Backend Coding'!$H$7,'Budget 23-24'!A70)))&amp;", "&amp;(ISNUMBER(SEARCH('Backend Coding'!$H$8,'Budget 23-24'!A70)))&amp;", "&amp;(ISNUMBER(SEARCH('Backend Coding'!$H$9,'Budget 23-24'!A70)))&amp;", "&amp;(ISNUMBER(SEARCH('Backend Coding'!$H$10,'Budget 23-24'!A70)))&amp;", "&amp;(ISNUMBER(SEARCH('Backend Coding'!$H$11,'Budget 23-24'!A70)))&amp;", "&amp;(ISNUMBER(SEARCH('Backend Coding'!$H$12,'Budget 23-24'!A70)))&amp;", "&amp;(ISNUMBER(SEARCH('Backend Coding'!$H$13,'Budget 23-24'!A70)))&amp;", "&amp;(ISNUMBER(SEARCH('Backend Coding'!$H$14,'Budget 23-24'!A70)))&amp;", "&amp;(ISNUMBER(SEARCH('Backend Coding'!$H$15,'Budget 23-24'!A70)))&amp;", "&amp;(ISNUMBER(SEARCH('Backend Coding'!$H$16,'Budget 23-24'!A70)))&amp;", "&amp;(ISNUMBER(SEARCH('Backend Coding'!$H$17,'Budget 23-24'!A70)))&amp;", "&amp;(ISNUMBER(SEARCH('Backend Coding'!$H$18,'Budget 23-24'!A70)))&amp;", "&amp;(ISNUMBER(SEARCH('Backend Coding'!$H$19,'Budget 23-24'!A70)))&amp;", "&amp;(ISNUMBER(SEARCH('Backend Coding'!$H$20,'Budget 23-24'!A70)))&amp;", "&amp;(ISNUMBER(SEARCH('Backend Coding'!$H$21,'Budget 23-24'!A70)))&amp;", "&amp;(ISNUMBER(SEARCH('Backend Coding'!$H$22,'Budget 23-24'!A70)))&amp;", "&amp;(ISNUMBER(SEARCH('Backend Coding'!$H$23,'Budget 23-24'!A70)))&amp;", "&amp;(ISNUMBER(SEARCH('Backend Coding'!$H$24,'Budget 23-24'!A70)))&amp;", "&amp;(ISNUMBER(SEARCH('Backend Coding'!$H$25,'Budget 23-24'!A70)))&amp;", "&amp;(ISNUMBER(SEARCH('Backend Coding'!$H$26,'Budget 23-24'!A70)))</f>
        <v>FALSE, FALSE, FALSE, FALSE, FALSE, FALSE, FALSE, FALSE, FALSE, FALSE, FALSE, FALSE, FALSE, FALSE, FALSE, FALSE, FALSE, FALSE, FALSE, FALSE, FALSE, FALSE, FALSE, FALSE, FALSE</v>
      </c>
      <c r="U70" s="3" t="str">
        <f>(ISNUMBER(SEARCH('Backend Coding'!$J$2,'Budget 23-24'!A70)))&amp;", "&amp;(ISNUMBER(SEARCH('Backend Coding'!$J$3,'Budget 23-24'!A70)))&amp;", "&amp;(ISNUMBER(SEARCH('Backend Coding'!$J$4,'Budget 23-24'!A70)))&amp;", "&amp;(ISNUMBER(SEARCH('Backend Coding'!$J$5,'Budget 23-24'!A70)))&amp;", "&amp;(ISNUMBER(SEARCH('Backend Coding'!$J$6,'Budget 23-24'!A70)))&amp;", "&amp;(ISNUMBER(SEARCH('Backend Coding'!$J$7,'Budget 23-24'!A70)))&amp;", "&amp;(ISNUMBER(SEARCH('Backend Coding'!$J$8,'Budget 23-24'!A70)))&amp;", "&amp;(ISNUMBER(SEARCH('Backend Coding'!$J$9,'Budget 23-24'!A70)))&amp;", "&amp;(ISNUMBER(SEARCH('Backend Coding'!$J$10,'Budget 23-24'!A70)))&amp;", "&amp;(ISNUMBER(SEARCH('Backend Coding'!$J$11,'Budget 23-24'!A70)))&amp;", "&amp;(ISNUMBER(SEARCH('Backend Coding'!$J$12,'Budget 23-24'!A70)))&amp;", "&amp;(ISNUMBER(SEARCH('Backend Coding'!$J$13,'Budget 23-24'!A70)))&amp;", "&amp;(ISNUMBER(SEARCH('Backend Coding'!$J$14,'Budget 23-24'!A70)))&amp;", "&amp;(ISNUMBER(SEARCH('Backend Coding'!$J$15,'Budget 23-24'!A70)))&amp;", "&amp;(ISNUMBER(SEARCH('Backend Coding'!$J$16,'Budget 23-24'!A70)))&amp;", "&amp;(ISNUMBER(SEARCH('Backend Coding'!$J$17,'Budget 23-24'!A70)))&amp;", "&amp;(ISNUMBER(SEARCH('Backend Coding'!$J$18,'Budget 23-24'!A70)))&amp;", "&amp;(ISNUMBER(SEARCH('Backend Coding'!$J$19,'Budget 23-24'!A70)))&amp;", "&amp;(ISNUMBER(SEARCH('Backend Coding'!$J$20,'Budget 23-24'!A70)))&amp;", "&amp;(ISNUMBER(SEARCH('Backend Coding'!$J$21,'Budget 23-24'!A70)))&amp;", "&amp;(ISNUMBER(SEARCH('Backend Coding'!$J$22,'Budget 23-24'!A70)))&amp;", "&amp;(ISNUMBER(SEARCH('Backend Coding'!$J$23,'Budget 23-24'!A70)))&amp;", "&amp;(ISNUMBER(SEARCH('Backend Coding'!$J$24,'Budget 23-24'!A70)))&amp;", "&amp;(ISNUMBER(SEARCH('Backend Coding'!$J$25,'Budget 23-24'!A70)))&amp;", "&amp;(ISNUMBER(SEARCH('Backend Coding'!$J$26,'Budget 23-24'!A70)))</f>
        <v>FALSE, FALSE, FALSE, FALSE, FALSE, FALSE, FALSE, FALSE, FALSE, FALSE, FALSE, FALSE, FALSE, FALSE, FALSE, FALSE, FALSE, FALSE, FALSE, FALSE, FALSE, FALSE, FALSE, FALSE, FALSE</v>
      </c>
    </row>
    <row r="71" spans="1:21" ht="14.25" customHeight="1">
      <c r="A71" s="86"/>
      <c r="B71" s="84"/>
      <c r="C71" s="22"/>
      <c r="D71" s="85"/>
      <c r="E71" s="57"/>
      <c r="F71" s="81"/>
      <c r="G71" s="81"/>
      <c r="H71" s="81"/>
      <c r="I71" s="81"/>
      <c r="J71" s="81"/>
      <c r="K71" s="59"/>
      <c r="L71" s="59"/>
      <c r="M71" s="59"/>
      <c r="N71" s="59"/>
      <c r="O71" s="59"/>
      <c r="P71" s="54">
        <f t="shared" si="0"/>
        <v>0</v>
      </c>
      <c r="Q71" s="61" t="str">
        <f>(ISNUMBER(SEARCH('Backend Coding'!$B$2,'Budget 23-24'!A71)))&amp;", "&amp;(ISNUMBER(SEARCH('Backend Coding'!$B$3,'Budget 23-24'!A71)))&amp;", "&amp;(ISNUMBER(SEARCH('Backend Coding'!$B$4,'Budget 23-24'!A71)))&amp;", "&amp;(ISNUMBER(SEARCH('Backend Coding'!$B$5,'Budget 23-24'!A71)))&amp;", "&amp;(ISNUMBER(SEARCH('Backend Coding'!$B$6,'Budget 23-24'!A71)))&amp;", "&amp;(ISNUMBER(SEARCH('Backend Coding'!$B$7,'Budget 23-24'!A71)))&amp;", "&amp;(ISNUMBER(SEARCH('Backend Coding'!$B$8,'Budget 23-24'!A71)))&amp;", "&amp;(ISNUMBER(SEARCH('Backend Coding'!$B$9,'Budget 23-24'!A71)))&amp;", "&amp;(ISNUMBER(SEARCH('Backend Coding'!$B$10,'Budget 23-24'!A71)))&amp;", "&amp;(ISNUMBER(SEARCH('Backend Coding'!$B$11,'Budget 23-24'!A71)))&amp;", "&amp;(ISNUMBER(SEARCH('Backend Coding'!$B$12,'Budget 23-24'!A71)))&amp;", "&amp;(ISNUMBER(SEARCH('Backend Coding'!$B$13,'Budget 23-24'!A71)))&amp;", "&amp;(ISNUMBER(SEARCH('Backend Coding'!$B$14,'Budget 23-24'!A71)))&amp;", "&amp;(ISNUMBER(SEARCH('Backend Coding'!$B$15,'Budget 23-24'!A71)))&amp;", "&amp;(ISNUMBER(SEARCH('Backend Coding'!$B$16,'Budget 23-24'!A71)))&amp;", "&amp;(ISNUMBER(SEARCH('Backend Coding'!$B$17,'Budget 23-24'!A71)))&amp;", "&amp;(ISNUMBER(SEARCH('Backend Coding'!$B$18,'Budget 23-24'!A71)))&amp;", "&amp;(ISNUMBER(SEARCH('Backend Coding'!$B$19,'Budget 23-24'!A71)))&amp;", "&amp;(ISNUMBER(SEARCH('Backend Coding'!$B$20,'Budget 23-24'!A71)))&amp;", "&amp;(ISNUMBER(SEARCH('Backend Coding'!$B$21,'Budget 23-24'!A71)))&amp;", "&amp;(ISNUMBER(SEARCH('Backend Coding'!$B$22,'Budget 23-24'!A71)))&amp;", "&amp;(ISNUMBER(SEARCH('Backend Coding'!$B$23,'Budget 23-24'!A71)))&amp;", "&amp;(ISNUMBER(SEARCH('Backend Coding'!$B$24,'Budget 23-24'!A71)))&amp;", "&amp;(ISNUMBER(SEARCH('Backend Coding'!$B$25,'Budget 23-24'!A71)))&amp;", "&amp;(ISNUMBER(SEARCH('Backend Coding'!$B$26,'Budget 23-24'!A71)))</f>
        <v>FALSE, FALSE, FALSE, FALSE, FALSE, FALSE, FALSE, FALSE, FALSE, FALSE, FALSE, FALSE, FALSE, FALSE, FALSE, FALSE, FALSE, FALSE, FALSE, FALSE, FALSE, FALSE, FALSE, FALSE, FALSE</v>
      </c>
      <c r="R71" s="61" t="str">
        <f>(ISNUMBER(SEARCH('Backend Coding'!$D$2,'Budget 23-24'!A71)))&amp;", "&amp;(ISNUMBER(SEARCH('Backend Coding'!$D$3,'Budget 23-24'!A71)))&amp;", "&amp;(ISNUMBER(SEARCH('Backend Coding'!$D$4,'Budget 23-24'!A71)))&amp;", "&amp;(ISNUMBER(SEARCH('Backend Coding'!$D$5,'Budget 23-24'!A71)))&amp;", "&amp;(ISNUMBER(SEARCH('Backend Coding'!$D$6,'Budget 23-24'!A71)))&amp;", "&amp;(ISNUMBER(SEARCH('Backend Coding'!$D$7,'Budget 23-24'!A71)))&amp;", "&amp;(ISNUMBER(SEARCH('Backend Coding'!$D$8,'Budget 23-24'!A71)))&amp;", "&amp;(ISNUMBER(SEARCH('Backend Coding'!$D$9,'Budget 23-24'!A71)))&amp;", "&amp;(ISNUMBER(SEARCH('Backend Coding'!$D$10,'Budget 23-24'!A71)))&amp;", "&amp;(ISNUMBER(SEARCH('Backend Coding'!$D$11,'Budget 23-24'!A71)))&amp;", "&amp;(ISNUMBER(SEARCH('Backend Coding'!$D$12,'Budget 23-24'!A71)))&amp;", "&amp;(ISNUMBER(SEARCH('Backend Coding'!$D$13,'Budget 23-24'!A71)))&amp;", "&amp;(ISNUMBER(SEARCH('Backend Coding'!$D$14,'Budget 23-24'!A71)))&amp;", "&amp;(ISNUMBER(SEARCH('Backend Coding'!$D$15,'Budget 23-24'!A71)))&amp;", "&amp;(ISNUMBER(SEARCH('Backend Coding'!$D$16,'Budget 23-24'!A71)))&amp;", "&amp;(ISNUMBER(SEARCH('Backend Coding'!$D$17,'Budget 23-24'!A71)))&amp;", "&amp;(ISNUMBER(SEARCH('Backend Coding'!$D$18,'Budget 23-24'!A71)))&amp;", "&amp;(ISNUMBER(SEARCH('Backend Coding'!$D$19,'Budget 23-24'!A71)))&amp;", "&amp;(ISNUMBER(SEARCH('Backend Coding'!$D$20,'Budget 23-24'!A71)))&amp;", "&amp;(ISNUMBER(SEARCH('Backend Coding'!$D$21,'Budget 23-24'!A71)))&amp;", "&amp;(ISNUMBER(SEARCH('Backend Coding'!$D$22,'Budget 23-24'!A71)))&amp;", "&amp;(ISNUMBER(SEARCH('Backend Coding'!$D$23,'Budget 23-24'!A71)))&amp;", "&amp;(ISNUMBER(SEARCH('Backend Coding'!$D$24,'Budget 23-24'!A71)))&amp;", "&amp;(ISNUMBER(SEARCH('Backend Coding'!$D$25,'Budget 23-24'!A71)))&amp;", "&amp;(ISNUMBER(SEARCH('Backend Coding'!$D$26,'Budget 23-24'!A71)))</f>
        <v>FALSE, FALSE, FALSE, FALSE, FALSE, FALSE, FALSE, FALSE, FALSE, FALSE, FALSE, FALSE, FALSE, FALSE, FALSE, FALSE, FALSE, FALSE, FALSE, FALSE, FALSE, FALSE, FALSE, FALSE, FALSE</v>
      </c>
      <c r="S71" s="61" t="str">
        <f>(ISNUMBER(SEARCH('Backend Coding'!$F$2,'Budget 23-24'!A71)))&amp;", "&amp;(ISNUMBER(SEARCH('Backend Coding'!$F$3,'Budget 23-24'!A71)))&amp;", "&amp;(ISNUMBER(SEARCH('Backend Coding'!$F$4,'Budget 23-24'!A71)))&amp;", "&amp;(ISNUMBER(SEARCH('Backend Coding'!$F$5,'Budget 23-24'!A71)))&amp;", "&amp;(ISNUMBER(SEARCH('Backend Coding'!$F$6,'Budget 23-24'!A71)))&amp;", "&amp;(ISNUMBER(SEARCH('Backend Coding'!$F$7,'Budget 23-24'!A71)))&amp;", "&amp;(ISNUMBER(SEARCH('Backend Coding'!$F$8,'Budget 23-24'!A71)))&amp;", "&amp;(ISNUMBER(SEARCH('Backend Coding'!$F$9,'Budget 23-24'!A71)))&amp;", "&amp;(ISNUMBER(SEARCH('Backend Coding'!$F$10,'Budget 23-24'!A71)))&amp;", "&amp;(ISNUMBER(SEARCH('Backend Coding'!$F$11,'Budget 23-24'!A71)))&amp;", "&amp;(ISNUMBER(SEARCH('Backend Coding'!$F$12,'Budget 23-24'!A71)))&amp;", "&amp;(ISNUMBER(SEARCH('Backend Coding'!$F$13,'Budget 23-24'!A71)))&amp;", "&amp;(ISNUMBER(SEARCH('Backend Coding'!$F$14,'Budget 23-24'!A71)))&amp;", "&amp;(ISNUMBER(SEARCH('Backend Coding'!$F$15,'Budget 23-24'!A71)))&amp;", "&amp;(ISNUMBER(SEARCH('Backend Coding'!$F$16,'Budget 23-24'!A71)))&amp;", "&amp;(ISNUMBER(SEARCH('Backend Coding'!$F$17,'Budget 23-24'!A71)))&amp;", "&amp;(ISNUMBER(SEARCH('Backend Coding'!$F$18,'Budget 23-24'!A71)))&amp;", "&amp;(ISNUMBER(SEARCH('Backend Coding'!$F$19,'Budget 23-24'!A71)))&amp;", "&amp;(ISNUMBER(SEARCH('Backend Coding'!$F$20,'Budget 23-24'!A71)))&amp;", "&amp;(ISNUMBER(SEARCH('Backend Coding'!$F$21,'Budget 23-24'!A71)))&amp;", "&amp;(ISNUMBER(SEARCH('Backend Coding'!$F$22,'Budget 23-24'!A71)))&amp;", "&amp;(ISNUMBER(SEARCH('Backend Coding'!$F$23,'Budget 23-24'!A71)))&amp;", "&amp;(ISNUMBER(SEARCH('Backend Coding'!$F$24,'Budget 23-24'!A71)))&amp;", "&amp;(ISNUMBER(SEARCH('Backend Coding'!$F$25,'Budget 23-24'!A71)))&amp;", "&amp;(ISNUMBER(SEARCH('Backend Coding'!$F$26,'Budget 23-24'!A71)))</f>
        <v>FALSE, FALSE, FALSE, FALSE, FALSE, FALSE, FALSE, FALSE, FALSE, FALSE, FALSE, FALSE, FALSE, FALSE, FALSE, FALSE, FALSE, FALSE, FALSE, FALSE, FALSE, FALSE, FALSE, FALSE, FALSE</v>
      </c>
      <c r="T71" s="61" t="str">
        <f>(ISNUMBER(SEARCH('Backend Coding'!$H$2,'Budget 23-24'!A71)))&amp;", "&amp;(ISNUMBER(SEARCH('Backend Coding'!$H$3,'Budget 23-24'!A71)))&amp;", "&amp;(ISNUMBER(SEARCH('Backend Coding'!$H$4,'Budget 23-24'!A71)))&amp;", "&amp;(ISNUMBER(SEARCH('Backend Coding'!$H$5,'Budget 23-24'!A71)))&amp;", "&amp;(ISNUMBER(SEARCH('Backend Coding'!$H$6,'Budget 23-24'!A71)))&amp;", "&amp;(ISNUMBER(SEARCH('Backend Coding'!$H$7,'Budget 23-24'!A71)))&amp;", "&amp;(ISNUMBER(SEARCH('Backend Coding'!$H$8,'Budget 23-24'!A71)))&amp;", "&amp;(ISNUMBER(SEARCH('Backend Coding'!$H$9,'Budget 23-24'!A71)))&amp;", "&amp;(ISNUMBER(SEARCH('Backend Coding'!$H$10,'Budget 23-24'!A71)))&amp;", "&amp;(ISNUMBER(SEARCH('Backend Coding'!$H$11,'Budget 23-24'!A71)))&amp;", "&amp;(ISNUMBER(SEARCH('Backend Coding'!$H$12,'Budget 23-24'!A71)))&amp;", "&amp;(ISNUMBER(SEARCH('Backend Coding'!$H$13,'Budget 23-24'!A71)))&amp;", "&amp;(ISNUMBER(SEARCH('Backend Coding'!$H$14,'Budget 23-24'!A71)))&amp;", "&amp;(ISNUMBER(SEARCH('Backend Coding'!$H$15,'Budget 23-24'!A71)))&amp;", "&amp;(ISNUMBER(SEARCH('Backend Coding'!$H$16,'Budget 23-24'!A71)))&amp;", "&amp;(ISNUMBER(SEARCH('Backend Coding'!$H$17,'Budget 23-24'!A71)))&amp;", "&amp;(ISNUMBER(SEARCH('Backend Coding'!$H$18,'Budget 23-24'!A71)))&amp;", "&amp;(ISNUMBER(SEARCH('Backend Coding'!$H$19,'Budget 23-24'!A71)))&amp;", "&amp;(ISNUMBER(SEARCH('Backend Coding'!$H$20,'Budget 23-24'!A71)))&amp;", "&amp;(ISNUMBER(SEARCH('Backend Coding'!$H$21,'Budget 23-24'!A71)))&amp;", "&amp;(ISNUMBER(SEARCH('Backend Coding'!$H$22,'Budget 23-24'!A71)))&amp;", "&amp;(ISNUMBER(SEARCH('Backend Coding'!$H$23,'Budget 23-24'!A71)))&amp;", "&amp;(ISNUMBER(SEARCH('Backend Coding'!$H$24,'Budget 23-24'!A71)))&amp;", "&amp;(ISNUMBER(SEARCH('Backend Coding'!$H$25,'Budget 23-24'!A71)))&amp;", "&amp;(ISNUMBER(SEARCH('Backend Coding'!$H$26,'Budget 23-24'!A71)))</f>
        <v>FALSE, FALSE, FALSE, FALSE, FALSE, FALSE, FALSE, FALSE, FALSE, FALSE, FALSE, FALSE, FALSE, FALSE, FALSE, FALSE, FALSE, FALSE, FALSE, FALSE, FALSE, FALSE, FALSE, FALSE, FALSE</v>
      </c>
      <c r="U71" s="3" t="str">
        <f>(ISNUMBER(SEARCH('Backend Coding'!$J$2,'Budget 23-24'!A71)))&amp;", "&amp;(ISNUMBER(SEARCH('Backend Coding'!$J$3,'Budget 23-24'!A71)))&amp;", "&amp;(ISNUMBER(SEARCH('Backend Coding'!$J$4,'Budget 23-24'!A71)))&amp;", "&amp;(ISNUMBER(SEARCH('Backend Coding'!$J$5,'Budget 23-24'!A71)))&amp;", "&amp;(ISNUMBER(SEARCH('Backend Coding'!$J$6,'Budget 23-24'!A71)))&amp;", "&amp;(ISNUMBER(SEARCH('Backend Coding'!$J$7,'Budget 23-24'!A71)))&amp;", "&amp;(ISNUMBER(SEARCH('Backend Coding'!$J$8,'Budget 23-24'!A71)))&amp;", "&amp;(ISNUMBER(SEARCH('Backend Coding'!$J$9,'Budget 23-24'!A71)))&amp;", "&amp;(ISNUMBER(SEARCH('Backend Coding'!$J$10,'Budget 23-24'!A71)))&amp;", "&amp;(ISNUMBER(SEARCH('Backend Coding'!$J$11,'Budget 23-24'!A71)))&amp;", "&amp;(ISNUMBER(SEARCH('Backend Coding'!$J$12,'Budget 23-24'!A71)))&amp;", "&amp;(ISNUMBER(SEARCH('Backend Coding'!$J$13,'Budget 23-24'!A71)))&amp;", "&amp;(ISNUMBER(SEARCH('Backend Coding'!$J$14,'Budget 23-24'!A71)))&amp;", "&amp;(ISNUMBER(SEARCH('Backend Coding'!$J$15,'Budget 23-24'!A71)))&amp;", "&amp;(ISNUMBER(SEARCH('Backend Coding'!$J$16,'Budget 23-24'!A71)))&amp;", "&amp;(ISNUMBER(SEARCH('Backend Coding'!$J$17,'Budget 23-24'!A71)))&amp;", "&amp;(ISNUMBER(SEARCH('Backend Coding'!$J$18,'Budget 23-24'!A71)))&amp;", "&amp;(ISNUMBER(SEARCH('Backend Coding'!$J$19,'Budget 23-24'!A71)))&amp;", "&amp;(ISNUMBER(SEARCH('Backend Coding'!$J$20,'Budget 23-24'!A71)))&amp;", "&amp;(ISNUMBER(SEARCH('Backend Coding'!$J$21,'Budget 23-24'!A71)))&amp;", "&amp;(ISNUMBER(SEARCH('Backend Coding'!$J$22,'Budget 23-24'!A71)))&amp;", "&amp;(ISNUMBER(SEARCH('Backend Coding'!$J$23,'Budget 23-24'!A71)))&amp;", "&amp;(ISNUMBER(SEARCH('Backend Coding'!$J$24,'Budget 23-24'!A71)))&amp;", "&amp;(ISNUMBER(SEARCH('Backend Coding'!$J$25,'Budget 23-24'!A71)))&amp;", "&amp;(ISNUMBER(SEARCH('Backend Coding'!$J$26,'Budget 23-24'!A71)))</f>
        <v>FALSE, FALSE, FALSE, FALSE, FALSE, FALSE, FALSE, FALSE, FALSE, FALSE, FALSE, FALSE, FALSE, FALSE, FALSE, FALSE, FALSE, FALSE, FALSE, FALSE, FALSE, FALSE, FALSE, FALSE, FALSE</v>
      </c>
    </row>
    <row r="72" spans="1:21" ht="14.25" customHeight="1">
      <c r="A72" s="86"/>
      <c r="B72" s="84"/>
      <c r="C72" s="22"/>
      <c r="D72" s="85"/>
      <c r="E72" s="57"/>
      <c r="F72" s="81"/>
      <c r="G72" s="81"/>
      <c r="H72" s="81"/>
      <c r="I72" s="81"/>
      <c r="J72" s="81"/>
      <c r="K72" s="59"/>
      <c r="L72" s="59"/>
      <c r="M72" s="59"/>
      <c r="N72" s="59"/>
      <c r="O72" s="59"/>
      <c r="P72" s="54">
        <f t="shared" si="0"/>
        <v>0</v>
      </c>
      <c r="Q72" s="61" t="str">
        <f>(ISNUMBER(SEARCH('Backend Coding'!$B$2,'Budget 23-24'!A72)))&amp;", "&amp;(ISNUMBER(SEARCH('Backend Coding'!$B$3,'Budget 23-24'!A72)))&amp;", "&amp;(ISNUMBER(SEARCH('Backend Coding'!$B$4,'Budget 23-24'!A72)))&amp;", "&amp;(ISNUMBER(SEARCH('Backend Coding'!$B$5,'Budget 23-24'!A72)))&amp;", "&amp;(ISNUMBER(SEARCH('Backend Coding'!$B$6,'Budget 23-24'!A72)))&amp;", "&amp;(ISNUMBER(SEARCH('Backend Coding'!$B$7,'Budget 23-24'!A72)))&amp;", "&amp;(ISNUMBER(SEARCH('Backend Coding'!$B$8,'Budget 23-24'!A72)))&amp;", "&amp;(ISNUMBER(SEARCH('Backend Coding'!$B$9,'Budget 23-24'!A72)))&amp;", "&amp;(ISNUMBER(SEARCH('Backend Coding'!$B$10,'Budget 23-24'!A72)))&amp;", "&amp;(ISNUMBER(SEARCH('Backend Coding'!$B$11,'Budget 23-24'!A72)))&amp;", "&amp;(ISNUMBER(SEARCH('Backend Coding'!$B$12,'Budget 23-24'!A72)))&amp;", "&amp;(ISNUMBER(SEARCH('Backend Coding'!$B$13,'Budget 23-24'!A72)))&amp;", "&amp;(ISNUMBER(SEARCH('Backend Coding'!$B$14,'Budget 23-24'!A72)))&amp;", "&amp;(ISNUMBER(SEARCH('Backend Coding'!$B$15,'Budget 23-24'!A72)))&amp;", "&amp;(ISNUMBER(SEARCH('Backend Coding'!$B$16,'Budget 23-24'!A72)))&amp;", "&amp;(ISNUMBER(SEARCH('Backend Coding'!$B$17,'Budget 23-24'!A72)))&amp;", "&amp;(ISNUMBER(SEARCH('Backend Coding'!$B$18,'Budget 23-24'!A72)))&amp;", "&amp;(ISNUMBER(SEARCH('Backend Coding'!$B$19,'Budget 23-24'!A72)))&amp;", "&amp;(ISNUMBER(SEARCH('Backend Coding'!$B$20,'Budget 23-24'!A72)))&amp;", "&amp;(ISNUMBER(SEARCH('Backend Coding'!$B$21,'Budget 23-24'!A72)))&amp;", "&amp;(ISNUMBER(SEARCH('Backend Coding'!$B$22,'Budget 23-24'!A72)))&amp;", "&amp;(ISNUMBER(SEARCH('Backend Coding'!$B$23,'Budget 23-24'!A72)))&amp;", "&amp;(ISNUMBER(SEARCH('Backend Coding'!$B$24,'Budget 23-24'!A72)))&amp;", "&amp;(ISNUMBER(SEARCH('Backend Coding'!$B$25,'Budget 23-24'!A72)))&amp;", "&amp;(ISNUMBER(SEARCH('Backend Coding'!$B$26,'Budget 23-24'!A72)))</f>
        <v>FALSE, FALSE, FALSE, FALSE, FALSE, FALSE, FALSE, FALSE, FALSE, FALSE, FALSE, FALSE, FALSE, FALSE, FALSE, FALSE, FALSE, FALSE, FALSE, FALSE, FALSE, FALSE, FALSE, FALSE, FALSE</v>
      </c>
      <c r="R72" s="61" t="str">
        <f>(ISNUMBER(SEARCH('Backend Coding'!$D$2,'Budget 23-24'!A72)))&amp;", "&amp;(ISNUMBER(SEARCH('Backend Coding'!$D$3,'Budget 23-24'!A72)))&amp;", "&amp;(ISNUMBER(SEARCH('Backend Coding'!$D$4,'Budget 23-24'!A72)))&amp;", "&amp;(ISNUMBER(SEARCH('Backend Coding'!$D$5,'Budget 23-24'!A72)))&amp;", "&amp;(ISNUMBER(SEARCH('Backend Coding'!$D$6,'Budget 23-24'!A72)))&amp;", "&amp;(ISNUMBER(SEARCH('Backend Coding'!$D$7,'Budget 23-24'!A72)))&amp;", "&amp;(ISNUMBER(SEARCH('Backend Coding'!$D$8,'Budget 23-24'!A72)))&amp;", "&amp;(ISNUMBER(SEARCH('Backend Coding'!$D$9,'Budget 23-24'!A72)))&amp;", "&amp;(ISNUMBER(SEARCH('Backend Coding'!$D$10,'Budget 23-24'!A72)))&amp;", "&amp;(ISNUMBER(SEARCH('Backend Coding'!$D$11,'Budget 23-24'!A72)))&amp;", "&amp;(ISNUMBER(SEARCH('Backend Coding'!$D$12,'Budget 23-24'!A72)))&amp;", "&amp;(ISNUMBER(SEARCH('Backend Coding'!$D$13,'Budget 23-24'!A72)))&amp;", "&amp;(ISNUMBER(SEARCH('Backend Coding'!$D$14,'Budget 23-24'!A72)))&amp;", "&amp;(ISNUMBER(SEARCH('Backend Coding'!$D$15,'Budget 23-24'!A72)))&amp;", "&amp;(ISNUMBER(SEARCH('Backend Coding'!$D$16,'Budget 23-24'!A72)))&amp;", "&amp;(ISNUMBER(SEARCH('Backend Coding'!$D$17,'Budget 23-24'!A72)))&amp;", "&amp;(ISNUMBER(SEARCH('Backend Coding'!$D$18,'Budget 23-24'!A72)))&amp;", "&amp;(ISNUMBER(SEARCH('Backend Coding'!$D$19,'Budget 23-24'!A72)))&amp;", "&amp;(ISNUMBER(SEARCH('Backend Coding'!$D$20,'Budget 23-24'!A72)))&amp;", "&amp;(ISNUMBER(SEARCH('Backend Coding'!$D$21,'Budget 23-24'!A72)))&amp;", "&amp;(ISNUMBER(SEARCH('Backend Coding'!$D$22,'Budget 23-24'!A72)))&amp;", "&amp;(ISNUMBER(SEARCH('Backend Coding'!$D$23,'Budget 23-24'!A72)))&amp;", "&amp;(ISNUMBER(SEARCH('Backend Coding'!$D$24,'Budget 23-24'!A72)))&amp;", "&amp;(ISNUMBER(SEARCH('Backend Coding'!$D$25,'Budget 23-24'!A72)))&amp;", "&amp;(ISNUMBER(SEARCH('Backend Coding'!$D$26,'Budget 23-24'!A72)))</f>
        <v>FALSE, FALSE, FALSE, FALSE, FALSE, FALSE, FALSE, FALSE, FALSE, FALSE, FALSE, FALSE, FALSE, FALSE, FALSE, FALSE, FALSE, FALSE, FALSE, FALSE, FALSE, FALSE, FALSE, FALSE, FALSE</v>
      </c>
      <c r="S72" s="61" t="str">
        <f>(ISNUMBER(SEARCH('Backend Coding'!$F$2,'Budget 23-24'!A72)))&amp;", "&amp;(ISNUMBER(SEARCH('Backend Coding'!$F$3,'Budget 23-24'!A72)))&amp;", "&amp;(ISNUMBER(SEARCH('Backend Coding'!$F$4,'Budget 23-24'!A72)))&amp;", "&amp;(ISNUMBER(SEARCH('Backend Coding'!$F$5,'Budget 23-24'!A72)))&amp;", "&amp;(ISNUMBER(SEARCH('Backend Coding'!$F$6,'Budget 23-24'!A72)))&amp;", "&amp;(ISNUMBER(SEARCH('Backend Coding'!$F$7,'Budget 23-24'!A72)))&amp;", "&amp;(ISNUMBER(SEARCH('Backend Coding'!$F$8,'Budget 23-24'!A72)))&amp;", "&amp;(ISNUMBER(SEARCH('Backend Coding'!$F$9,'Budget 23-24'!A72)))&amp;", "&amp;(ISNUMBER(SEARCH('Backend Coding'!$F$10,'Budget 23-24'!A72)))&amp;", "&amp;(ISNUMBER(SEARCH('Backend Coding'!$F$11,'Budget 23-24'!A72)))&amp;", "&amp;(ISNUMBER(SEARCH('Backend Coding'!$F$12,'Budget 23-24'!A72)))&amp;", "&amp;(ISNUMBER(SEARCH('Backend Coding'!$F$13,'Budget 23-24'!A72)))&amp;", "&amp;(ISNUMBER(SEARCH('Backend Coding'!$F$14,'Budget 23-24'!A72)))&amp;", "&amp;(ISNUMBER(SEARCH('Backend Coding'!$F$15,'Budget 23-24'!A72)))&amp;", "&amp;(ISNUMBER(SEARCH('Backend Coding'!$F$16,'Budget 23-24'!A72)))&amp;", "&amp;(ISNUMBER(SEARCH('Backend Coding'!$F$17,'Budget 23-24'!A72)))&amp;", "&amp;(ISNUMBER(SEARCH('Backend Coding'!$F$18,'Budget 23-24'!A72)))&amp;", "&amp;(ISNUMBER(SEARCH('Backend Coding'!$F$19,'Budget 23-24'!A72)))&amp;", "&amp;(ISNUMBER(SEARCH('Backend Coding'!$F$20,'Budget 23-24'!A72)))&amp;", "&amp;(ISNUMBER(SEARCH('Backend Coding'!$F$21,'Budget 23-24'!A72)))&amp;", "&amp;(ISNUMBER(SEARCH('Backend Coding'!$F$22,'Budget 23-24'!A72)))&amp;", "&amp;(ISNUMBER(SEARCH('Backend Coding'!$F$23,'Budget 23-24'!A72)))&amp;", "&amp;(ISNUMBER(SEARCH('Backend Coding'!$F$24,'Budget 23-24'!A72)))&amp;", "&amp;(ISNUMBER(SEARCH('Backend Coding'!$F$25,'Budget 23-24'!A72)))&amp;", "&amp;(ISNUMBER(SEARCH('Backend Coding'!$F$26,'Budget 23-24'!A72)))</f>
        <v>FALSE, FALSE, FALSE, FALSE, FALSE, FALSE, FALSE, FALSE, FALSE, FALSE, FALSE, FALSE, FALSE, FALSE, FALSE, FALSE, FALSE, FALSE, FALSE, FALSE, FALSE, FALSE, FALSE, FALSE, FALSE</v>
      </c>
      <c r="T72" s="61" t="str">
        <f>(ISNUMBER(SEARCH('Backend Coding'!$H$2,'Budget 23-24'!A72)))&amp;", "&amp;(ISNUMBER(SEARCH('Backend Coding'!$H$3,'Budget 23-24'!A72)))&amp;", "&amp;(ISNUMBER(SEARCH('Backend Coding'!$H$4,'Budget 23-24'!A72)))&amp;", "&amp;(ISNUMBER(SEARCH('Backend Coding'!$H$5,'Budget 23-24'!A72)))&amp;", "&amp;(ISNUMBER(SEARCH('Backend Coding'!$H$6,'Budget 23-24'!A72)))&amp;", "&amp;(ISNUMBER(SEARCH('Backend Coding'!$H$7,'Budget 23-24'!A72)))&amp;", "&amp;(ISNUMBER(SEARCH('Backend Coding'!$H$8,'Budget 23-24'!A72)))&amp;", "&amp;(ISNUMBER(SEARCH('Backend Coding'!$H$9,'Budget 23-24'!A72)))&amp;", "&amp;(ISNUMBER(SEARCH('Backend Coding'!$H$10,'Budget 23-24'!A72)))&amp;", "&amp;(ISNUMBER(SEARCH('Backend Coding'!$H$11,'Budget 23-24'!A72)))&amp;", "&amp;(ISNUMBER(SEARCH('Backend Coding'!$H$12,'Budget 23-24'!A72)))&amp;", "&amp;(ISNUMBER(SEARCH('Backend Coding'!$H$13,'Budget 23-24'!A72)))&amp;", "&amp;(ISNUMBER(SEARCH('Backend Coding'!$H$14,'Budget 23-24'!A72)))&amp;", "&amp;(ISNUMBER(SEARCH('Backend Coding'!$H$15,'Budget 23-24'!A72)))&amp;", "&amp;(ISNUMBER(SEARCH('Backend Coding'!$H$16,'Budget 23-24'!A72)))&amp;", "&amp;(ISNUMBER(SEARCH('Backend Coding'!$H$17,'Budget 23-24'!A72)))&amp;", "&amp;(ISNUMBER(SEARCH('Backend Coding'!$H$18,'Budget 23-24'!A72)))&amp;", "&amp;(ISNUMBER(SEARCH('Backend Coding'!$H$19,'Budget 23-24'!A72)))&amp;", "&amp;(ISNUMBER(SEARCH('Backend Coding'!$H$20,'Budget 23-24'!A72)))&amp;", "&amp;(ISNUMBER(SEARCH('Backend Coding'!$H$21,'Budget 23-24'!A72)))&amp;", "&amp;(ISNUMBER(SEARCH('Backend Coding'!$H$22,'Budget 23-24'!A72)))&amp;", "&amp;(ISNUMBER(SEARCH('Backend Coding'!$H$23,'Budget 23-24'!A72)))&amp;", "&amp;(ISNUMBER(SEARCH('Backend Coding'!$H$24,'Budget 23-24'!A72)))&amp;", "&amp;(ISNUMBER(SEARCH('Backend Coding'!$H$25,'Budget 23-24'!A72)))&amp;", "&amp;(ISNUMBER(SEARCH('Backend Coding'!$H$26,'Budget 23-24'!A72)))</f>
        <v>FALSE, FALSE, FALSE, FALSE, FALSE, FALSE, FALSE, FALSE, FALSE, FALSE, FALSE, FALSE, FALSE, FALSE, FALSE, FALSE, FALSE, FALSE, FALSE, FALSE, FALSE, FALSE, FALSE, FALSE, FALSE</v>
      </c>
      <c r="U72" s="3" t="str">
        <f>(ISNUMBER(SEARCH('Backend Coding'!$J$2,'Budget 23-24'!A72)))&amp;", "&amp;(ISNUMBER(SEARCH('Backend Coding'!$J$3,'Budget 23-24'!A72)))&amp;", "&amp;(ISNUMBER(SEARCH('Backend Coding'!$J$4,'Budget 23-24'!A72)))&amp;", "&amp;(ISNUMBER(SEARCH('Backend Coding'!$J$5,'Budget 23-24'!A72)))&amp;", "&amp;(ISNUMBER(SEARCH('Backend Coding'!$J$6,'Budget 23-24'!A72)))&amp;", "&amp;(ISNUMBER(SEARCH('Backend Coding'!$J$7,'Budget 23-24'!A72)))&amp;", "&amp;(ISNUMBER(SEARCH('Backend Coding'!$J$8,'Budget 23-24'!A72)))&amp;", "&amp;(ISNUMBER(SEARCH('Backend Coding'!$J$9,'Budget 23-24'!A72)))&amp;", "&amp;(ISNUMBER(SEARCH('Backend Coding'!$J$10,'Budget 23-24'!A72)))&amp;", "&amp;(ISNUMBER(SEARCH('Backend Coding'!$J$11,'Budget 23-24'!A72)))&amp;", "&amp;(ISNUMBER(SEARCH('Backend Coding'!$J$12,'Budget 23-24'!A72)))&amp;", "&amp;(ISNUMBER(SEARCH('Backend Coding'!$J$13,'Budget 23-24'!A72)))&amp;", "&amp;(ISNUMBER(SEARCH('Backend Coding'!$J$14,'Budget 23-24'!A72)))&amp;", "&amp;(ISNUMBER(SEARCH('Backend Coding'!$J$15,'Budget 23-24'!A72)))&amp;", "&amp;(ISNUMBER(SEARCH('Backend Coding'!$J$16,'Budget 23-24'!A72)))&amp;", "&amp;(ISNUMBER(SEARCH('Backend Coding'!$J$17,'Budget 23-24'!A72)))&amp;", "&amp;(ISNUMBER(SEARCH('Backend Coding'!$J$18,'Budget 23-24'!A72)))&amp;", "&amp;(ISNUMBER(SEARCH('Backend Coding'!$J$19,'Budget 23-24'!A72)))&amp;", "&amp;(ISNUMBER(SEARCH('Backend Coding'!$J$20,'Budget 23-24'!A72)))&amp;", "&amp;(ISNUMBER(SEARCH('Backend Coding'!$J$21,'Budget 23-24'!A72)))&amp;", "&amp;(ISNUMBER(SEARCH('Backend Coding'!$J$22,'Budget 23-24'!A72)))&amp;", "&amp;(ISNUMBER(SEARCH('Backend Coding'!$J$23,'Budget 23-24'!A72)))&amp;", "&amp;(ISNUMBER(SEARCH('Backend Coding'!$J$24,'Budget 23-24'!A72)))&amp;", "&amp;(ISNUMBER(SEARCH('Backend Coding'!$J$25,'Budget 23-24'!A72)))&amp;", "&amp;(ISNUMBER(SEARCH('Backend Coding'!$J$26,'Budget 23-24'!A72)))</f>
        <v>FALSE, FALSE, FALSE, FALSE, FALSE, FALSE, FALSE, FALSE, FALSE, FALSE, FALSE, FALSE, FALSE, FALSE, FALSE, FALSE, FALSE, FALSE, FALSE, FALSE, FALSE, FALSE, FALSE, FALSE, FALSE</v>
      </c>
    </row>
    <row r="73" spans="1:21" ht="14.25" customHeight="1">
      <c r="A73" s="86"/>
      <c r="B73" s="87"/>
      <c r="C73" s="22"/>
      <c r="D73" s="85"/>
      <c r="E73" s="57"/>
      <c r="F73" s="81"/>
      <c r="G73" s="81"/>
      <c r="H73" s="81"/>
      <c r="I73" s="81"/>
      <c r="J73" s="81"/>
      <c r="K73" s="59"/>
      <c r="L73" s="59"/>
      <c r="M73" s="59"/>
      <c r="N73" s="59"/>
      <c r="O73" s="59"/>
      <c r="P73" s="54">
        <f t="shared" si="0"/>
        <v>0</v>
      </c>
      <c r="Q73" s="61" t="str">
        <f>(ISNUMBER(SEARCH('Backend Coding'!$B$2,'Budget 23-24'!A73)))&amp;", "&amp;(ISNUMBER(SEARCH('Backend Coding'!$B$3,'Budget 23-24'!A73)))&amp;", "&amp;(ISNUMBER(SEARCH('Backend Coding'!$B$4,'Budget 23-24'!A73)))&amp;", "&amp;(ISNUMBER(SEARCH('Backend Coding'!$B$5,'Budget 23-24'!A73)))&amp;", "&amp;(ISNUMBER(SEARCH('Backend Coding'!$B$6,'Budget 23-24'!A73)))&amp;", "&amp;(ISNUMBER(SEARCH('Backend Coding'!$B$7,'Budget 23-24'!A73)))&amp;", "&amp;(ISNUMBER(SEARCH('Backend Coding'!$B$8,'Budget 23-24'!A73)))&amp;", "&amp;(ISNUMBER(SEARCH('Backend Coding'!$B$9,'Budget 23-24'!A73)))&amp;", "&amp;(ISNUMBER(SEARCH('Backend Coding'!$B$10,'Budget 23-24'!A73)))&amp;", "&amp;(ISNUMBER(SEARCH('Backend Coding'!$B$11,'Budget 23-24'!A73)))&amp;", "&amp;(ISNUMBER(SEARCH('Backend Coding'!$B$12,'Budget 23-24'!A73)))&amp;", "&amp;(ISNUMBER(SEARCH('Backend Coding'!$B$13,'Budget 23-24'!A73)))&amp;", "&amp;(ISNUMBER(SEARCH('Backend Coding'!$B$14,'Budget 23-24'!A73)))&amp;", "&amp;(ISNUMBER(SEARCH('Backend Coding'!$B$15,'Budget 23-24'!A73)))&amp;", "&amp;(ISNUMBER(SEARCH('Backend Coding'!$B$16,'Budget 23-24'!A73)))&amp;", "&amp;(ISNUMBER(SEARCH('Backend Coding'!$B$17,'Budget 23-24'!A73)))&amp;", "&amp;(ISNUMBER(SEARCH('Backend Coding'!$B$18,'Budget 23-24'!A73)))&amp;", "&amp;(ISNUMBER(SEARCH('Backend Coding'!$B$19,'Budget 23-24'!A73)))&amp;", "&amp;(ISNUMBER(SEARCH('Backend Coding'!$B$20,'Budget 23-24'!A73)))&amp;", "&amp;(ISNUMBER(SEARCH('Backend Coding'!$B$21,'Budget 23-24'!A73)))&amp;", "&amp;(ISNUMBER(SEARCH('Backend Coding'!$B$22,'Budget 23-24'!A73)))&amp;", "&amp;(ISNUMBER(SEARCH('Backend Coding'!$B$23,'Budget 23-24'!A73)))&amp;", "&amp;(ISNUMBER(SEARCH('Backend Coding'!$B$24,'Budget 23-24'!A73)))&amp;", "&amp;(ISNUMBER(SEARCH('Backend Coding'!$B$25,'Budget 23-24'!A73)))&amp;", "&amp;(ISNUMBER(SEARCH('Backend Coding'!$B$26,'Budget 23-24'!A73)))</f>
        <v>FALSE, FALSE, FALSE, FALSE, FALSE, FALSE, FALSE, FALSE, FALSE, FALSE, FALSE, FALSE, FALSE, FALSE, FALSE, FALSE, FALSE, FALSE, FALSE, FALSE, FALSE, FALSE, FALSE, FALSE, FALSE</v>
      </c>
      <c r="R73" s="61" t="str">
        <f>(ISNUMBER(SEARCH('Backend Coding'!$D$2,'Budget 23-24'!A73)))&amp;", "&amp;(ISNUMBER(SEARCH('Backend Coding'!$D$3,'Budget 23-24'!A73)))&amp;", "&amp;(ISNUMBER(SEARCH('Backend Coding'!$D$4,'Budget 23-24'!A73)))&amp;", "&amp;(ISNUMBER(SEARCH('Backend Coding'!$D$5,'Budget 23-24'!A73)))&amp;", "&amp;(ISNUMBER(SEARCH('Backend Coding'!$D$6,'Budget 23-24'!A73)))&amp;", "&amp;(ISNUMBER(SEARCH('Backend Coding'!$D$7,'Budget 23-24'!A73)))&amp;", "&amp;(ISNUMBER(SEARCH('Backend Coding'!$D$8,'Budget 23-24'!A73)))&amp;", "&amp;(ISNUMBER(SEARCH('Backend Coding'!$D$9,'Budget 23-24'!A73)))&amp;", "&amp;(ISNUMBER(SEARCH('Backend Coding'!$D$10,'Budget 23-24'!A73)))&amp;", "&amp;(ISNUMBER(SEARCH('Backend Coding'!$D$11,'Budget 23-24'!A73)))&amp;", "&amp;(ISNUMBER(SEARCH('Backend Coding'!$D$12,'Budget 23-24'!A73)))&amp;", "&amp;(ISNUMBER(SEARCH('Backend Coding'!$D$13,'Budget 23-24'!A73)))&amp;", "&amp;(ISNUMBER(SEARCH('Backend Coding'!$D$14,'Budget 23-24'!A73)))&amp;", "&amp;(ISNUMBER(SEARCH('Backend Coding'!$D$15,'Budget 23-24'!A73)))&amp;", "&amp;(ISNUMBER(SEARCH('Backend Coding'!$D$16,'Budget 23-24'!A73)))&amp;", "&amp;(ISNUMBER(SEARCH('Backend Coding'!$D$17,'Budget 23-24'!A73)))&amp;", "&amp;(ISNUMBER(SEARCH('Backend Coding'!$D$18,'Budget 23-24'!A73)))&amp;", "&amp;(ISNUMBER(SEARCH('Backend Coding'!$D$19,'Budget 23-24'!A73)))&amp;", "&amp;(ISNUMBER(SEARCH('Backend Coding'!$D$20,'Budget 23-24'!A73)))&amp;", "&amp;(ISNUMBER(SEARCH('Backend Coding'!$D$21,'Budget 23-24'!A73)))&amp;", "&amp;(ISNUMBER(SEARCH('Backend Coding'!$D$22,'Budget 23-24'!A73)))&amp;", "&amp;(ISNUMBER(SEARCH('Backend Coding'!$D$23,'Budget 23-24'!A73)))&amp;", "&amp;(ISNUMBER(SEARCH('Backend Coding'!$D$24,'Budget 23-24'!A73)))&amp;", "&amp;(ISNUMBER(SEARCH('Backend Coding'!$D$25,'Budget 23-24'!A73)))&amp;", "&amp;(ISNUMBER(SEARCH('Backend Coding'!$D$26,'Budget 23-24'!A73)))</f>
        <v>FALSE, FALSE, FALSE, FALSE, FALSE, FALSE, FALSE, FALSE, FALSE, FALSE, FALSE, FALSE, FALSE, FALSE, FALSE, FALSE, FALSE, FALSE, FALSE, FALSE, FALSE, FALSE, FALSE, FALSE, FALSE</v>
      </c>
      <c r="S73" s="61" t="str">
        <f>(ISNUMBER(SEARCH('Backend Coding'!$F$2,'Budget 23-24'!A73)))&amp;", "&amp;(ISNUMBER(SEARCH('Backend Coding'!$F$3,'Budget 23-24'!A73)))&amp;", "&amp;(ISNUMBER(SEARCH('Backend Coding'!$F$4,'Budget 23-24'!A73)))&amp;", "&amp;(ISNUMBER(SEARCH('Backend Coding'!$F$5,'Budget 23-24'!A73)))&amp;", "&amp;(ISNUMBER(SEARCH('Backend Coding'!$F$6,'Budget 23-24'!A73)))&amp;", "&amp;(ISNUMBER(SEARCH('Backend Coding'!$F$7,'Budget 23-24'!A73)))&amp;", "&amp;(ISNUMBER(SEARCH('Backend Coding'!$F$8,'Budget 23-24'!A73)))&amp;", "&amp;(ISNUMBER(SEARCH('Backend Coding'!$F$9,'Budget 23-24'!A73)))&amp;", "&amp;(ISNUMBER(SEARCH('Backend Coding'!$F$10,'Budget 23-24'!A73)))&amp;", "&amp;(ISNUMBER(SEARCH('Backend Coding'!$F$11,'Budget 23-24'!A73)))&amp;", "&amp;(ISNUMBER(SEARCH('Backend Coding'!$F$12,'Budget 23-24'!A73)))&amp;", "&amp;(ISNUMBER(SEARCH('Backend Coding'!$F$13,'Budget 23-24'!A73)))&amp;", "&amp;(ISNUMBER(SEARCH('Backend Coding'!$F$14,'Budget 23-24'!A73)))&amp;", "&amp;(ISNUMBER(SEARCH('Backend Coding'!$F$15,'Budget 23-24'!A73)))&amp;", "&amp;(ISNUMBER(SEARCH('Backend Coding'!$F$16,'Budget 23-24'!A73)))&amp;", "&amp;(ISNUMBER(SEARCH('Backend Coding'!$F$17,'Budget 23-24'!A73)))&amp;", "&amp;(ISNUMBER(SEARCH('Backend Coding'!$F$18,'Budget 23-24'!A73)))&amp;", "&amp;(ISNUMBER(SEARCH('Backend Coding'!$F$19,'Budget 23-24'!A73)))&amp;", "&amp;(ISNUMBER(SEARCH('Backend Coding'!$F$20,'Budget 23-24'!A73)))&amp;", "&amp;(ISNUMBER(SEARCH('Backend Coding'!$F$21,'Budget 23-24'!A73)))&amp;", "&amp;(ISNUMBER(SEARCH('Backend Coding'!$F$22,'Budget 23-24'!A73)))&amp;", "&amp;(ISNUMBER(SEARCH('Backend Coding'!$F$23,'Budget 23-24'!A73)))&amp;", "&amp;(ISNUMBER(SEARCH('Backend Coding'!$F$24,'Budget 23-24'!A73)))&amp;", "&amp;(ISNUMBER(SEARCH('Backend Coding'!$F$25,'Budget 23-24'!A73)))&amp;", "&amp;(ISNUMBER(SEARCH('Backend Coding'!$F$26,'Budget 23-24'!A73)))</f>
        <v>FALSE, FALSE, FALSE, FALSE, FALSE, FALSE, FALSE, FALSE, FALSE, FALSE, FALSE, FALSE, FALSE, FALSE, FALSE, FALSE, FALSE, FALSE, FALSE, FALSE, FALSE, FALSE, FALSE, FALSE, FALSE</v>
      </c>
      <c r="T73" s="61" t="str">
        <f>(ISNUMBER(SEARCH('Backend Coding'!$H$2,'Budget 23-24'!A73)))&amp;", "&amp;(ISNUMBER(SEARCH('Backend Coding'!$H$3,'Budget 23-24'!A73)))&amp;", "&amp;(ISNUMBER(SEARCH('Backend Coding'!$H$4,'Budget 23-24'!A73)))&amp;", "&amp;(ISNUMBER(SEARCH('Backend Coding'!$H$5,'Budget 23-24'!A73)))&amp;", "&amp;(ISNUMBER(SEARCH('Backend Coding'!$H$6,'Budget 23-24'!A73)))&amp;", "&amp;(ISNUMBER(SEARCH('Backend Coding'!$H$7,'Budget 23-24'!A73)))&amp;", "&amp;(ISNUMBER(SEARCH('Backend Coding'!$H$8,'Budget 23-24'!A73)))&amp;", "&amp;(ISNUMBER(SEARCH('Backend Coding'!$H$9,'Budget 23-24'!A73)))&amp;", "&amp;(ISNUMBER(SEARCH('Backend Coding'!$H$10,'Budget 23-24'!A73)))&amp;", "&amp;(ISNUMBER(SEARCH('Backend Coding'!$H$11,'Budget 23-24'!A73)))&amp;", "&amp;(ISNUMBER(SEARCH('Backend Coding'!$H$12,'Budget 23-24'!A73)))&amp;", "&amp;(ISNUMBER(SEARCH('Backend Coding'!$H$13,'Budget 23-24'!A73)))&amp;", "&amp;(ISNUMBER(SEARCH('Backend Coding'!$H$14,'Budget 23-24'!A73)))&amp;", "&amp;(ISNUMBER(SEARCH('Backend Coding'!$H$15,'Budget 23-24'!A73)))&amp;", "&amp;(ISNUMBER(SEARCH('Backend Coding'!$H$16,'Budget 23-24'!A73)))&amp;", "&amp;(ISNUMBER(SEARCH('Backend Coding'!$H$17,'Budget 23-24'!A73)))&amp;", "&amp;(ISNUMBER(SEARCH('Backend Coding'!$H$18,'Budget 23-24'!A73)))&amp;", "&amp;(ISNUMBER(SEARCH('Backend Coding'!$H$19,'Budget 23-24'!A73)))&amp;", "&amp;(ISNUMBER(SEARCH('Backend Coding'!$H$20,'Budget 23-24'!A73)))&amp;", "&amp;(ISNUMBER(SEARCH('Backend Coding'!$H$21,'Budget 23-24'!A73)))&amp;", "&amp;(ISNUMBER(SEARCH('Backend Coding'!$H$22,'Budget 23-24'!A73)))&amp;", "&amp;(ISNUMBER(SEARCH('Backend Coding'!$H$23,'Budget 23-24'!A73)))&amp;", "&amp;(ISNUMBER(SEARCH('Backend Coding'!$H$24,'Budget 23-24'!A73)))&amp;", "&amp;(ISNUMBER(SEARCH('Backend Coding'!$H$25,'Budget 23-24'!A73)))&amp;", "&amp;(ISNUMBER(SEARCH('Backend Coding'!$H$26,'Budget 23-24'!A73)))</f>
        <v>FALSE, FALSE, FALSE, FALSE, FALSE, FALSE, FALSE, FALSE, FALSE, FALSE, FALSE, FALSE, FALSE, FALSE, FALSE, FALSE, FALSE, FALSE, FALSE, FALSE, FALSE, FALSE, FALSE, FALSE, FALSE</v>
      </c>
      <c r="U73" s="3" t="str">
        <f>(ISNUMBER(SEARCH('Backend Coding'!$J$2,'Budget 23-24'!A73)))&amp;", "&amp;(ISNUMBER(SEARCH('Backend Coding'!$J$3,'Budget 23-24'!A73)))&amp;", "&amp;(ISNUMBER(SEARCH('Backend Coding'!$J$4,'Budget 23-24'!A73)))&amp;", "&amp;(ISNUMBER(SEARCH('Backend Coding'!$J$5,'Budget 23-24'!A73)))&amp;", "&amp;(ISNUMBER(SEARCH('Backend Coding'!$J$6,'Budget 23-24'!A73)))&amp;", "&amp;(ISNUMBER(SEARCH('Backend Coding'!$J$7,'Budget 23-24'!A73)))&amp;", "&amp;(ISNUMBER(SEARCH('Backend Coding'!$J$8,'Budget 23-24'!A73)))&amp;", "&amp;(ISNUMBER(SEARCH('Backend Coding'!$J$9,'Budget 23-24'!A73)))&amp;", "&amp;(ISNUMBER(SEARCH('Backend Coding'!$J$10,'Budget 23-24'!A73)))&amp;", "&amp;(ISNUMBER(SEARCH('Backend Coding'!$J$11,'Budget 23-24'!A73)))&amp;", "&amp;(ISNUMBER(SEARCH('Backend Coding'!$J$12,'Budget 23-24'!A73)))&amp;", "&amp;(ISNUMBER(SEARCH('Backend Coding'!$J$13,'Budget 23-24'!A73)))&amp;", "&amp;(ISNUMBER(SEARCH('Backend Coding'!$J$14,'Budget 23-24'!A73)))&amp;", "&amp;(ISNUMBER(SEARCH('Backend Coding'!$J$15,'Budget 23-24'!A73)))&amp;", "&amp;(ISNUMBER(SEARCH('Backend Coding'!$J$16,'Budget 23-24'!A73)))&amp;", "&amp;(ISNUMBER(SEARCH('Backend Coding'!$J$17,'Budget 23-24'!A73)))&amp;", "&amp;(ISNUMBER(SEARCH('Backend Coding'!$J$18,'Budget 23-24'!A73)))&amp;", "&amp;(ISNUMBER(SEARCH('Backend Coding'!$J$19,'Budget 23-24'!A73)))&amp;", "&amp;(ISNUMBER(SEARCH('Backend Coding'!$J$20,'Budget 23-24'!A73)))&amp;", "&amp;(ISNUMBER(SEARCH('Backend Coding'!$J$21,'Budget 23-24'!A73)))&amp;", "&amp;(ISNUMBER(SEARCH('Backend Coding'!$J$22,'Budget 23-24'!A73)))&amp;", "&amp;(ISNUMBER(SEARCH('Backend Coding'!$J$23,'Budget 23-24'!A73)))&amp;", "&amp;(ISNUMBER(SEARCH('Backend Coding'!$J$24,'Budget 23-24'!A73)))&amp;", "&amp;(ISNUMBER(SEARCH('Backend Coding'!$J$25,'Budget 23-24'!A73)))&amp;", "&amp;(ISNUMBER(SEARCH('Backend Coding'!$J$26,'Budget 23-24'!A73)))</f>
        <v>FALSE, FALSE, FALSE, FALSE, FALSE, FALSE, FALSE, FALSE, FALSE, FALSE, FALSE, FALSE, FALSE, FALSE, FALSE, FALSE, FALSE, FALSE, FALSE, FALSE, FALSE, FALSE, FALSE, FALSE, FALSE</v>
      </c>
    </row>
    <row r="74" spans="1:21" ht="14.25" customHeight="1">
      <c r="A74" s="88"/>
      <c r="B74" s="89"/>
      <c r="C74" s="22"/>
      <c r="D74" s="85"/>
      <c r="E74" s="57"/>
      <c r="F74" s="81"/>
      <c r="G74" s="81"/>
      <c r="H74" s="81"/>
      <c r="I74" s="81"/>
      <c r="J74" s="81"/>
      <c r="K74" s="59"/>
      <c r="L74" s="59"/>
      <c r="M74" s="59"/>
      <c r="N74" s="59"/>
      <c r="O74" s="59"/>
      <c r="P74" s="54">
        <f t="shared" si="0"/>
        <v>0</v>
      </c>
      <c r="Q74" s="61" t="str">
        <f>(ISNUMBER(SEARCH('Backend Coding'!$B$2,'Budget 23-24'!A74)))&amp;", "&amp;(ISNUMBER(SEARCH('Backend Coding'!$B$3,'Budget 23-24'!A74)))&amp;", "&amp;(ISNUMBER(SEARCH('Backend Coding'!$B$4,'Budget 23-24'!A74)))&amp;", "&amp;(ISNUMBER(SEARCH('Backend Coding'!$B$5,'Budget 23-24'!A74)))&amp;", "&amp;(ISNUMBER(SEARCH('Backend Coding'!$B$6,'Budget 23-24'!A74)))&amp;", "&amp;(ISNUMBER(SEARCH('Backend Coding'!$B$7,'Budget 23-24'!A74)))&amp;", "&amp;(ISNUMBER(SEARCH('Backend Coding'!$B$8,'Budget 23-24'!A74)))&amp;", "&amp;(ISNUMBER(SEARCH('Backend Coding'!$B$9,'Budget 23-24'!A74)))&amp;", "&amp;(ISNUMBER(SEARCH('Backend Coding'!$B$10,'Budget 23-24'!A74)))&amp;", "&amp;(ISNUMBER(SEARCH('Backend Coding'!$B$11,'Budget 23-24'!A74)))&amp;", "&amp;(ISNUMBER(SEARCH('Backend Coding'!$B$12,'Budget 23-24'!A74)))&amp;", "&amp;(ISNUMBER(SEARCH('Backend Coding'!$B$13,'Budget 23-24'!A74)))&amp;", "&amp;(ISNUMBER(SEARCH('Backend Coding'!$B$14,'Budget 23-24'!A74)))&amp;", "&amp;(ISNUMBER(SEARCH('Backend Coding'!$B$15,'Budget 23-24'!A74)))&amp;", "&amp;(ISNUMBER(SEARCH('Backend Coding'!$B$16,'Budget 23-24'!A74)))&amp;", "&amp;(ISNUMBER(SEARCH('Backend Coding'!$B$17,'Budget 23-24'!A74)))&amp;", "&amp;(ISNUMBER(SEARCH('Backend Coding'!$B$18,'Budget 23-24'!A74)))&amp;", "&amp;(ISNUMBER(SEARCH('Backend Coding'!$B$19,'Budget 23-24'!A74)))&amp;", "&amp;(ISNUMBER(SEARCH('Backend Coding'!$B$20,'Budget 23-24'!A74)))&amp;", "&amp;(ISNUMBER(SEARCH('Backend Coding'!$B$21,'Budget 23-24'!A74)))&amp;", "&amp;(ISNUMBER(SEARCH('Backend Coding'!$B$22,'Budget 23-24'!A74)))&amp;", "&amp;(ISNUMBER(SEARCH('Backend Coding'!$B$23,'Budget 23-24'!A74)))&amp;", "&amp;(ISNUMBER(SEARCH('Backend Coding'!$B$24,'Budget 23-24'!A74)))&amp;", "&amp;(ISNUMBER(SEARCH('Backend Coding'!$B$25,'Budget 23-24'!A74)))&amp;", "&amp;(ISNUMBER(SEARCH('Backend Coding'!$B$26,'Budget 23-24'!A74)))</f>
        <v>FALSE, FALSE, FALSE, FALSE, FALSE, FALSE, FALSE, FALSE, FALSE, FALSE, FALSE, FALSE, FALSE, FALSE, FALSE, FALSE, FALSE, FALSE, FALSE, FALSE, FALSE, FALSE, FALSE, FALSE, FALSE</v>
      </c>
      <c r="R74" s="61" t="str">
        <f>(ISNUMBER(SEARCH('Backend Coding'!$D$2,'Budget 23-24'!A74)))&amp;", "&amp;(ISNUMBER(SEARCH('Backend Coding'!$D$3,'Budget 23-24'!A74)))&amp;", "&amp;(ISNUMBER(SEARCH('Backend Coding'!$D$4,'Budget 23-24'!A74)))&amp;", "&amp;(ISNUMBER(SEARCH('Backend Coding'!$D$5,'Budget 23-24'!A74)))&amp;", "&amp;(ISNUMBER(SEARCH('Backend Coding'!$D$6,'Budget 23-24'!A74)))&amp;", "&amp;(ISNUMBER(SEARCH('Backend Coding'!$D$7,'Budget 23-24'!A74)))&amp;", "&amp;(ISNUMBER(SEARCH('Backend Coding'!$D$8,'Budget 23-24'!A74)))&amp;", "&amp;(ISNUMBER(SEARCH('Backend Coding'!$D$9,'Budget 23-24'!A74)))&amp;", "&amp;(ISNUMBER(SEARCH('Backend Coding'!$D$10,'Budget 23-24'!A74)))&amp;", "&amp;(ISNUMBER(SEARCH('Backend Coding'!$D$11,'Budget 23-24'!A74)))&amp;", "&amp;(ISNUMBER(SEARCH('Backend Coding'!$D$12,'Budget 23-24'!A74)))&amp;", "&amp;(ISNUMBER(SEARCH('Backend Coding'!$D$13,'Budget 23-24'!A74)))&amp;", "&amp;(ISNUMBER(SEARCH('Backend Coding'!$D$14,'Budget 23-24'!A74)))&amp;", "&amp;(ISNUMBER(SEARCH('Backend Coding'!$D$15,'Budget 23-24'!A74)))&amp;", "&amp;(ISNUMBER(SEARCH('Backend Coding'!$D$16,'Budget 23-24'!A74)))&amp;", "&amp;(ISNUMBER(SEARCH('Backend Coding'!$D$17,'Budget 23-24'!A74)))&amp;", "&amp;(ISNUMBER(SEARCH('Backend Coding'!$D$18,'Budget 23-24'!A74)))&amp;", "&amp;(ISNUMBER(SEARCH('Backend Coding'!$D$19,'Budget 23-24'!A74)))&amp;", "&amp;(ISNUMBER(SEARCH('Backend Coding'!$D$20,'Budget 23-24'!A74)))&amp;", "&amp;(ISNUMBER(SEARCH('Backend Coding'!$D$21,'Budget 23-24'!A74)))&amp;", "&amp;(ISNUMBER(SEARCH('Backend Coding'!$D$22,'Budget 23-24'!A74)))&amp;", "&amp;(ISNUMBER(SEARCH('Backend Coding'!$D$23,'Budget 23-24'!A74)))&amp;", "&amp;(ISNUMBER(SEARCH('Backend Coding'!$D$24,'Budget 23-24'!A74)))&amp;", "&amp;(ISNUMBER(SEARCH('Backend Coding'!$D$25,'Budget 23-24'!A74)))&amp;", "&amp;(ISNUMBER(SEARCH('Backend Coding'!$D$26,'Budget 23-24'!A74)))</f>
        <v>FALSE, FALSE, FALSE, FALSE, FALSE, FALSE, FALSE, FALSE, FALSE, FALSE, FALSE, FALSE, FALSE, FALSE, FALSE, FALSE, FALSE, FALSE, FALSE, FALSE, FALSE, FALSE, FALSE, FALSE, FALSE</v>
      </c>
      <c r="S74" s="61" t="str">
        <f>(ISNUMBER(SEARCH('Backend Coding'!$F$2,'Budget 23-24'!A74)))&amp;", "&amp;(ISNUMBER(SEARCH('Backend Coding'!$F$3,'Budget 23-24'!A74)))&amp;", "&amp;(ISNUMBER(SEARCH('Backend Coding'!$F$4,'Budget 23-24'!A74)))&amp;", "&amp;(ISNUMBER(SEARCH('Backend Coding'!$F$5,'Budget 23-24'!A74)))&amp;", "&amp;(ISNUMBER(SEARCH('Backend Coding'!$F$6,'Budget 23-24'!A74)))&amp;", "&amp;(ISNUMBER(SEARCH('Backend Coding'!$F$7,'Budget 23-24'!A74)))&amp;", "&amp;(ISNUMBER(SEARCH('Backend Coding'!$F$8,'Budget 23-24'!A74)))&amp;", "&amp;(ISNUMBER(SEARCH('Backend Coding'!$F$9,'Budget 23-24'!A74)))&amp;", "&amp;(ISNUMBER(SEARCH('Backend Coding'!$F$10,'Budget 23-24'!A74)))&amp;", "&amp;(ISNUMBER(SEARCH('Backend Coding'!$F$11,'Budget 23-24'!A74)))&amp;", "&amp;(ISNUMBER(SEARCH('Backend Coding'!$F$12,'Budget 23-24'!A74)))&amp;", "&amp;(ISNUMBER(SEARCH('Backend Coding'!$F$13,'Budget 23-24'!A74)))&amp;", "&amp;(ISNUMBER(SEARCH('Backend Coding'!$F$14,'Budget 23-24'!A74)))&amp;", "&amp;(ISNUMBER(SEARCH('Backend Coding'!$F$15,'Budget 23-24'!A74)))&amp;", "&amp;(ISNUMBER(SEARCH('Backend Coding'!$F$16,'Budget 23-24'!A74)))&amp;", "&amp;(ISNUMBER(SEARCH('Backend Coding'!$F$17,'Budget 23-24'!A74)))&amp;", "&amp;(ISNUMBER(SEARCH('Backend Coding'!$F$18,'Budget 23-24'!A74)))&amp;", "&amp;(ISNUMBER(SEARCH('Backend Coding'!$F$19,'Budget 23-24'!A74)))&amp;", "&amp;(ISNUMBER(SEARCH('Backend Coding'!$F$20,'Budget 23-24'!A74)))&amp;", "&amp;(ISNUMBER(SEARCH('Backend Coding'!$F$21,'Budget 23-24'!A74)))&amp;", "&amp;(ISNUMBER(SEARCH('Backend Coding'!$F$22,'Budget 23-24'!A74)))&amp;", "&amp;(ISNUMBER(SEARCH('Backend Coding'!$F$23,'Budget 23-24'!A74)))&amp;", "&amp;(ISNUMBER(SEARCH('Backend Coding'!$F$24,'Budget 23-24'!A74)))&amp;", "&amp;(ISNUMBER(SEARCH('Backend Coding'!$F$25,'Budget 23-24'!A74)))&amp;", "&amp;(ISNUMBER(SEARCH('Backend Coding'!$F$26,'Budget 23-24'!A74)))</f>
        <v>FALSE, FALSE, FALSE, FALSE, FALSE, FALSE, FALSE, FALSE, FALSE, FALSE, FALSE, FALSE, FALSE, FALSE, FALSE, FALSE, FALSE, FALSE, FALSE, FALSE, FALSE, FALSE, FALSE, FALSE, FALSE</v>
      </c>
      <c r="T74" s="61" t="str">
        <f>(ISNUMBER(SEARCH('Backend Coding'!$H$2,'Budget 23-24'!A74)))&amp;", "&amp;(ISNUMBER(SEARCH('Backend Coding'!$H$3,'Budget 23-24'!A74)))&amp;", "&amp;(ISNUMBER(SEARCH('Backend Coding'!$H$4,'Budget 23-24'!A74)))&amp;", "&amp;(ISNUMBER(SEARCH('Backend Coding'!$H$5,'Budget 23-24'!A74)))&amp;", "&amp;(ISNUMBER(SEARCH('Backend Coding'!$H$6,'Budget 23-24'!A74)))&amp;", "&amp;(ISNUMBER(SEARCH('Backend Coding'!$H$7,'Budget 23-24'!A74)))&amp;", "&amp;(ISNUMBER(SEARCH('Backend Coding'!$H$8,'Budget 23-24'!A74)))&amp;", "&amp;(ISNUMBER(SEARCH('Backend Coding'!$H$9,'Budget 23-24'!A74)))&amp;", "&amp;(ISNUMBER(SEARCH('Backend Coding'!$H$10,'Budget 23-24'!A74)))&amp;", "&amp;(ISNUMBER(SEARCH('Backend Coding'!$H$11,'Budget 23-24'!A74)))&amp;", "&amp;(ISNUMBER(SEARCH('Backend Coding'!$H$12,'Budget 23-24'!A74)))&amp;", "&amp;(ISNUMBER(SEARCH('Backend Coding'!$H$13,'Budget 23-24'!A74)))&amp;", "&amp;(ISNUMBER(SEARCH('Backend Coding'!$H$14,'Budget 23-24'!A74)))&amp;", "&amp;(ISNUMBER(SEARCH('Backend Coding'!$H$15,'Budget 23-24'!A74)))&amp;", "&amp;(ISNUMBER(SEARCH('Backend Coding'!$H$16,'Budget 23-24'!A74)))&amp;", "&amp;(ISNUMBER(SEARCH('Backend Coding'!$H$17,'Budget 23-24'!A74)))&amp;", "&amp;(ISNUMBER(SEARCH('Backend Coding'!$H$18,'Budget 23-24'!A74)))&amp;", "&amp;(ISNUMBER(SEARCH('Backend Coding'!$H$19,'Budget 23-24'!A74)))&amp;", "&amp;(ISNUMBER(SEARCH('Backend Coding'!$H$20,'Budget 23-24'!A74)))&amp;", "&amp;(ISNUMBER(SEARCH('Backend Coding'!$H$21,'Budget 23-24'!A74)))&amp;", "&amp;(ISNUMBER(SEARCH('Backend Coding'!$H$22,'Budget 23-24'!A74)))&amp;", "&amp;(ISNUMBER(SEARCH('Backend Coding'!$H$23,'Budget 23-24'!A74)))&amp;", "&amp;(ISNUMBER(SEARCH('Backend Coding'!$H$24,'Budget 23-24'!A74)))&amp;", "&amp;(ISNUMBER(SEARCH('Backend Coding'!$H$25,'Budget 23-24'!A74)))&amp;", "&amp;(ISNUMBER(SEARCH('Backend Coding'!$H$26,'Budget 23-24'!A74)))</f>
        <v>FALSE, FALSE, FALSE, FALSE, FALSE, FALSE, FALSE, FALSE, FALSE, FALSE, FALSE, FALSE, FALSE, FALSE, FALSE, FALSE, FALSE, FALSE, FALSE, FALSE, FALSE, FALSE, FALSE, FALSE, FALSE</v>
      </c>
      <c r="U74" s="3" t="str">
        <f>(ISNUMBER(SEARCH('Backend Coding'!$J$2,'Budget 23-24'!A74)))&amp;", "&amp;(ISNUMBER(SEARCH('Backend Coding'!$J$3,'Budget 23-24'!A74)))&amp;", "&amp;(ISNUMBER(SEARCH('Backend Coding'!$J$4,'Budget 23-24'!A74)))&amp;", "&amp;(ISNUMBER(SEARCH('Backend Coding'!$J$5,'Budget 23-24'!A74)))&amp;", "&amp;(ISNUMBER(SEARCH('Backend Coding'!$J$6,'Budget 23-24'!A74)))&amp;", "&amp;(ISNUMBER(SEARCH('Backend Coding'!$J$7,'Budget 23-24'!A74)))&amp;", "&amp;(ISNUMBER(SEARCH('Backend Coding'!$J$8,'Budget 23-24'!A74)))&amp;", "&amp;(ISNUMBER(SEARCH('Backend Coding'!$J$9,'Budget 23-24'!A74)))&amp;", "&amp;(ISNUMBER(SEARCH('Backend Coding'!$J$10,'Budget 23-24'!A74)))&amp;", "&amp;(ISNUMBER(SEARCH('Backend Coding'!$J$11,'Budget 23-24'!A74)))&amp;", "&amp;(ISNUMBER(SEARCH('Backend Coding'!$J$12,'Budget 23-24'!A74)))&amp;", "&amp;(ISNUMBER(SEARCH('Backend Coding'!$J$13,'Budget 23-24'!A74)))&amp;", "&amp;(ISNUMBER(SEARCH('Backend Coding'!$J$14,'Budget 23-24'!A74)))&amp;", "&amp;(ISNUMBER(SEARCH('Backend Coding'!$J$15,'Budget 23-24'!A74)))&amp;", "&amp;(ISNUMBER(SEARCH('Backend Coding'!$J$16,'Budget 23-24'!A74)))&amp;", "&amp;(ISNUMBER(SEARCH('Backend Coding'!$J$17,'Budget 23-24'!A74)))&amp;", "&amp;(ISNUMBER(SEARCH('Backend Coding'!$J$18,'Budget 23-24'!A74)))&amp;", "&amp;(ISNUMBER(SEARCH('Backend Coding'!$J$19,'Budget 23-24'!A74)))&amp;", "&amp;(ISNUMBER(SEARCH('Backend Coding'!$J$20,'Budget 23-24'!A74)))&amp;", "&amp;(ISNUMBER(SEARCH('Backend Coding'!$J$21,'Budget 23-24'!A74)))&amp;", "&amp;(ISNUMBER(SEARCH('Backend Coding'!$J$22,'Budget 23-24'!A74)))&amp;", "&amp;(ISNUMBER(SEARCH('Backend Coding'!$J$23,'Budget 23-24'!A74)))&amp;", "&amp;(ISNUMBER(SEARCH('Backend Coding'!$J$24,'Budget 23-24'!A74)))&amp;", "&amp;(ISNUMBER(SEARCH('Backend Coding'!$J$25,'Budget 23-24'!A74)))&amp;", "&amp;(ISNUMBER(SEARCH('Backend Coding'!$J$26,'Budget 23-24'!A74)))</f>
        <v>FALSE, FALSE, FALSE, FALSE, FALSE, FALSE, FALSE, FALSE, FALSE, FALSE, FALSE, FALSE, FALSE, FALSE, FALSE, FALSE, FALSE, FALSE, FALSE, FALSE, FALSE, FALSE, FALSE, FALSE, FALSE</v>
      </c>
    </row>
    <row r="75" spans="1:21" ht="14.25" customHeight="1">
      <c r="A75" s="90"/>
      <c r="B75" s="89"/>
      <c r="C75" s="22"/>
      <c r="D75" s="85"/>
      <c r="E75" s="57"/>
      <c r="F75" s="81"/>
      <c r="G75" s="81"/>
      <c r="H75" s="81"/>
      <c r="I75" s="81"/>
      <c r="J75" s="81"/>
      <c r="K75" s="59"/>
      <c r="L75" s="59"/>
      <c r="M75" s="59"/>
      <c r="N75" s="59"/>
      <c r="O75" s="59"/>
      <c r="P75" s="54">
        <f t="shared" si="0"/>
        <v>0</v>
      </c>
      <c r="Q75" s="61" t="str">
        <f>(ISNUMBER(SEARCH('Backend Coding'!$B$2,'Budget 23-24'!A75)))&amp;", "&amp;(ISNUMBER(SEARCH('Backend Coding'!$B$3,'Budget 23-24'!A75)))&amp;", "&amp;(ISNUMBER(SEARCH('Backend Coding'!$B$4,'Budget 23-24'!A75)))&amp;", "&amp;(ISNUMBER(SEARCH('Backend Coding'!$B$5,'Budget 23-24'!A75)))&amp;", "&amp;(ISNUMBER(SEARCH('Backend Coding'!$B$6,'Budget 23-24'!A75)))&amp;", "&amp;(ISNUMBER(SEARCH('Backend Coding'!$B$7,'Budget 23-24'!A75)))&amp;", "&amp;(ISNUMBER(SEARCH('Backend Coding'!$B$8,'Budget 23-24'!A75)))&amp;", "&amp;(ISNUMBER(SEARCH('Backend Coding'!$B$9,'Budget 23-24'!A75)))&amp;", "&amp;(ISNUMBER(SEARCH('Backend Coding'!$B$10,'Budget 23-24'!A75)))&amp;", "&amp;(ISNUMBER(SEARCH('Backend Coding'!$B$11,'Budget 23-24'!A75)))&amp;", "&amp;(ISNUMBER(SEARCH('Backend Coding'!$B$12,'Budget 23-24'!A75)))&amp;", "&amp;(ISNUMBER(SEARCH('Backend Coding'!$B$13,'Budget 23-24'!A75)))&amp;", "&amp;(ISNUMBER(SEARCH('Backend Coding'!$B$14,'Budget 23-24'!A75)))&amp;", "&amp;(ISNUMBER(SEARCH('Backend Coding'!$B$15,'Budget 23-24'!A75)))&amp;", "&amp;(ISNUMBER(SEARCH('Backend Coding'!$B$16,'Budget 23-24'!A75)))&amp;", "&amp;(ISNUMBER(SEARCH('Backend Coding'!$B$17,'Budget 23-24'!A75)))&amp;", "&amp;(ISNUMBER(SEARCH('Backend Coding'!$B$18,'Budget 23-24'!A75)))&amp;", "&amp;(ISNUMBER(SEARCH('Backend Coding'!$B$19,'Budget 23-24'!A75)))&amp;", "&amp;(ISNUMBER(SEARCH('Backend Coding'!$B$20,'Budget 23-24'!A75)))&amp;", "&amp;(ISNUMBER(SEARCH('Backend Coding'!$B$21,'Budget 23-24'!A75)))&amp;", "&amp;(ISNUMBER(SEARCH('Backend Coding'!$B$22,'Budget 23-24'!A75)))&amp;", "&amp;(ISNUMBER(SEARCH('Backend Coding'!$B$23,'Budget 23-24'!A75)))&amp;", "&amp;(ISNUMBER(SEARCH('Backend Coding'!$B$24,'Budget 23-24'!A75)))&amp;", "&amp;(ISNUMBER(SEARCH('Backend Coding'!$B$25,'Budget 23-24'!A75)))&amp;", "&amp;(ISNUMBER(SEARCH('Backend Coding'!$B$26,'Budget 23-24'!A75)))</f>
        <v>FALSE, FALSE, FALSE, FALSE, FALSE, FALSE, FALSE, FALSE, FALSE, FALSE, FALSE, FALSE, FALSE, FALSE, FALSE, FALSE, FALSE, FALSE, FALSE, FALSE, FALSE, FALSE, FALSE, FALSE, FALSE</v>
      </c>
      <c r="R75" s="61" t="str">
        <f>(ISNUMBER(SEARCH('Backend Coding'!$D$2,'Budget 23-24'!A75)))&amp;", "&amp;(ISNUMBER(SEARCH('Backend Coding'!$D$3,'Budget 23-24'!A75)))&amp;", "&amp;(ISNUMBER(SEARCH('Backend Coding'!$D$4,'Budget 23-24'!A75)))&amp;", "&amp;(ISNUMBER(SEARCH('Backend Coding'!$D$5,'Budget 23-24'!A75)))&amp;", "&amp;(ISNUMBER(SEARCH('Backend Coding'!$D$6,'Budget 23-24'!A75)))&amp;", "&amp;(ISNUMBER(SEARCH('Backend Coding'!$D$7,'Budget 23-24'!A75)))&amp;", "&amp;(ISNUMBER(SEARCH('Backend Coding'!$D$8,'Budget 23-24'!A75)))&amp;", "&amp;(ISNUMBER(SEARCH('Backend Coding'!$D$9,'Budget 23-24'!A75)))&amp;", "&amp;(ISNUMBER(SEARCH('Backend Coding'!$D$10,'Budget 23-24'!A75)))&amp;", "&amp;(ISNUMBER(SEARCH('Backend Coding'!$D$11,'Budget 23-24'!A75)))&amp;", "&amp;(ISNUMBER(SEARCH('Backend Coding'!$D$12,'Budget 23-24'!A75)))&amp;", "&amp;(ISNUMBER(SEARCH('Backend Coding'!$D$13,'Budget 23-24'!A75)))&amp;", "&amp;(ISNUMBER(SEARCH('Backend Coding'!$D$14,'Budget 23-24'!A75)))&amp;", "&amp;(ISNUMBER(SEARCH('Backend Coding'!$D$15,'Budget 23-24'!A75)))&amp;", "&amp;(ISNUMBER(SEARCH('Backend Coding'!$D$16,'Budget 23-24'!A75)))&amp;", "&amp;(ISNUMBER(SEARCH('Backend Coding'!$D$17,'Budget 23-24'!A75)))&amp;", "&amp;(ISNUMBER(SEARCH('Backend Coding'!$D$18,'Budget 23-24'!A75)))&amp;", "&amp;(ISNUMBER(SEARCH('Backend Coding'!$D$19,'Budget 23-24'!A75)))&amp;", "&amp;(ISNUMBER(SEARCH('Backend Coding'!$D$20,'Budget 23-24'!A75)))&amp;", "&amp;(ISNUMBER(SEARCH('Backend Coding'!$D$21,'Budget 23-24'!A75)))&amp;", "&amp;(ISNUMBER(SEARCH('Backend Coding'!$D$22,'Budget 23-24'!A75)))&amp;", "&amp;(ISNUMBER(SEARCH('Backend Coding'!$D$23,'Budget 23-24'!A75)))&amp;", "&amp;(ISNUMBER(SEARCH('Backend Coding'!$D$24,'Budget 23-24'!A75)))&amp;", "&amp;(ISNUMBER(SEARCH('Backend Coding'!$D$25,'Budget 23-24'!A75)))&amp;", "&amp;(ISNUMBER(SEARCH('Backend Coding'!$D$26,'Budget 23-24'!A75)))</f>
        <v>FALSE, FALSE, FALSE, FALSE, FALSE, FALSE, FALSE, FALSE, FALSE, FALSE, FALSE, FALSE, FALSE, FALSE, FALSE, FALSE, FALSE, FALSE, FALSE, FALSE, FALSE, FALSE, FALSE, FALSE, FALSE</v>
      </c>
      <c r="S75" s="61" t="str">
        <f>(ISNUMBER(SEARCH('Backend Coding'!$F$2,'Budget 23-24'!A75)))&amp;", "&amp;(ISNUMBER(SEARCH('Backend Coding'!$F$3,'Budget 23-24'!A75)))&amp;", "&amp;(ISNUMBER(SEARCH('Backend Coding'!$F$4,'Budget 23-24'!A75)))&amp;", "&amp;(ISNUMBER(SEARCH('Backend Coding'!$F$5,'Budget 23-24'!A75)))&amp;", "&amp;(ISNUMBER(SEARCH('Backend Coding'!$F$6,'Budget 23-24'!A75)))&amp;", "&amp;(ISNUMBER(SEARCH('Backend Coding'!$F$7,'Budget 23-24'!A75)))&amp;", "&amp;(ISNUMBER(SEARCH('Backend Coding'!$F$8,'Budget 23-24'!A75)))&amp;", "&amp;(ISNUMBER(SEARCH('Backend Coding'!$F$9,'Budget 23-24'!A75)))&amp;", "&amp;(ISNUMBER(SEARCH('Backend Coding'!$F$10,'Budget 23-24'!A75)))&amp;", "&amp;(ISNUMBER(SEARCH('Backend Coding'!$F$11,'Budget 23-24'!A75)))&amp;", "&amp;(ISNUMBER(SEARCH('Backend Coding'!$F$12,'Budget 23-24'!A75)))&amp;", "&amp;(ISNUMBER(SEARCH('Backend Coding'!$F$13,'Budget 23-24'!A75)))&amp;", "&amp;(ISNUMBER(SEARCH('Backend Coding'!$F$14,'Budget 23-24'!A75)))&amp;", "&amp;(ISNUMBER(SEARCH('Backend Coding'!$F$15,'Budget 23-24'!A75)))&amp;", "&amp;(ISNUMBER(SEARCH('Backend Coding'!$F$16,'Budget 23-24'!A75)))&amp;", "&amp;(ISNUMBER(SEARCH('Backend Coding'!$F$17,'Budget 23-24'!A75)))&amp;", "&amp;(ISNUMBER(SEARCH('Backend Coding'!$F$18,'Budget 23-24'!A75)))&amp;", "&amp;(ISNUMBER(SEARCH('Backend Coding'!$F$19,'Budget 23-24'!A75)))&amp;", "&amp;(ISNUMBER(SEARCH('Backend Coding'!$F$20,'Budget 23-24'!A75)))&amp;", "&amp;(ISNUMBER(SEARCH('Backend Coding'!$F$21,'Budget 23-24'!A75)))&amp;", "&amp;(ISNUMBER(SEARCH('Backend Coding'!$F$22,'Budget 23-24'!A75)))&amp;", "&amp;(ISNUMBER(SEARCH('Backend Coding'!$F$23,'Budget 23-24'!A75)))&amp;", "&amp;(ISNUMBER(SEARCH('Backend Coding'!$F$24,'Budget 23-24'!A75)))&amp;", "&amp;(ISNUMBER(SEARCH('Backend Coding'!$F$25,'Budget 23-24'!A75)))&amp;", "&amp;(ISNUMBER(SEARCH('Backend Coding'!$F$26,'Budget 23-24'!A75)))</f>
        <v>FALSE, FALSE, FALSE, FALSE, FALSE, FALSE, FALSE, FALSE, FALSE, FALSE, FALSE, FALSE, FALSE, FALSE, FALSE, FALSE, FALSE, FALSE, FALSE, FALSE, FALSE, FALSE, FALSE, FALSE, FALSE</v>
      </c>
      <c r="T75" s="61" t="str">
        <f>(ISNUMBER(SEARCH('Backend Coding'!$H$2,'Budget 23-24'!A75)))&amp;", "&amp;(ISNUMBER(SEARCH('Backend Coding'!$H$3,'Budget 23-24'!A75)))&amp;", "&amp;(ISNUMBER(SEARCH('Backend Coding'!$H$4,'Budget 23-24'!A75)))&amp;", "&amp;(ISNUMBER(SEARCH('Backend Coding'!$H$5,'Budget 23-24'!A75)))&amp;", "&amp;(ISNUMBER(SEARCH('Backend Coding'!$H$6,'Budget 23-24'!A75)))&amp;", "&amp;(ISNUMBER(SEARCH('Backend Coding'!$H$7,'Budget 23-24'!A75)))&amp;", "&amp;(ISNUMBER(SEARCH('Backend Coding'!$H$8,'Budget 23-24'!A75)))&amp;", "&amp;(ISNUMBER(SEARCH('Backend Coding'!$H$9,'Budget 23-24'!A75)))&amp;", "&amp;(ISNUMBER(SEARCH('Backend Coding'!$H$10,'Budget 23-24'!A75)))&amp;", "&amp;(ISNUMBER(SEARCH('Backend Coding'!$H$11,'Budget 23-24'!A75)))&amp;", "&amp;(ISNUMBER(SEARCH('Backend Coding'!$H$12,'Budget 23-24'!A75)))&amp;", "&amp;(ISNUMBER(SEARCH('Backend Coding'!$H$13,'Budget 23-24'!A75)))&amp;", "&amp;(ISNUMBER(SEARCH('Backend Coding'!$H$14,'Budget 23-24'!A75)))&amp;", "&amp;(ISNUMBER(SEARCH('Backend Coding'!$H$15,'Budget 23-24'!A75)))&amp;", "&amp;(ISNUMBER(SEARCH('Backend Coding'!$H$16,'Budget 23-24'!A75)))&amp;", "&amp;(ISNUMBER(SEARCH('Backend Coding'!$H$17,'Budget 23-24'!A75)))&amp;", "&amp;(ISNUMBER(SEARCH('Backend Coding'!$H$18,'Budget 23-24'!A75)))&amp;", "&amp;(ISNUMBER(SEARCH('Backend Coding'!$H$19,'Budget 23-24'!A75)))&amp;", "&amp;(ISNUMBER(SEARCH('Backend Coding'!$H$20,'Budget 23-24'!A75)))&amp;", "&amp;(ISNUMBER(SEARCH('Backend Coding'!$H$21,'Budget 23-24'!A75)))&amp;", "&amp;(ISNUMBER(SEARCH('Backend Coding'!$H$22,'Budget 23-24'!A75)))&amp;", "&amp;(ISNUMBER(SEARCH('Backend Coding'!$H$23,'Budget 23-24'!A75)))&amp;", "&amp;(ISNUMBER(SEARCH('Backend Coding'!$H$24,'Budget 23-24'!A75)))&amp;", "&amp;(ISNUMBER(SEARCH('Backend Coding'!$H$25,'Budget 23-24'!A75)))&amp;", "&amp;(ISNUMBER(SEARCH('Backend Coding'!$H$26,'Budget 23-24'!A75)))</f>
        <v>FALSE, FALSE, FALSE, FALSE, FALSE, FALSE, FALSE, FALSE, FALSE, FALSE, FALSE, FALSE, FALSE, FALSE, FALSE, FALSE, FALSE, FALSE, FALSE, FALSE, FALSE, FALSE, FALSE, FALSE, FALSE</v>
      </c>
      <c r="U75" s="3" t="str">
        <f>(ISNUMBER(SEARCH('Backend Coding'!$J$2,'Budget 23-24'!A75)))&amp;", "&amp;(ISNUMBER(SEARCH('Backend Coding'!$J$3,'Budget 23-24'!A75)))&amp;", "&amp;(ISNUMBER(SEARCH('Backend Coding'!$J$4,'Budget 23-24'!A75)))&amp;", "&amp;(ISNUMBER(SEARCH('Backend Coding'!$J$5,'Budget 23-24'!A75)))&amp;", "&amp;(ISNUMBER(SEARCH('Backend Coding'!$J$6,'Budget 23-24'!A75)))&amp;", "&amp;(ISNUMBER(SEARCH('Backend Coding'!$J$7,'Budget 23-24'!A75)))&amp;", "&amp;(ISNUMBER(SEARCH('Backend Coding'!$J$8,'Budget 23-24'!A75)))&amp;", "&amp;(ISNUMBER(SEARCH('Backend Coding'!$J$9,'Budget 23-24'!A75)))&amp;", "&amp;(ISNUMBER(SEARCH('Backend Coding'!$J$10,'Budget 23-24'!A75)))&amp;", "&amp;(ISNUMBER(SEARCH('Backend Coding'!$J$11,'Budget 23-24'!A75)))&amp;", "&amp;(ISNUMBER(SEARCH('Backend Coding'!$J$12,'Budget 23-24'!A75)))&amp;", "&amp;(ISNUMBER(SEARCH('Backend Coding'!$J$13,'Budget 23-24'!A75)))&amp;", "&amp;(ISNUMBER(SEARCH('Backend Coding'!$J$14,'Budget 23-24'!A75)))&amp;", "&amp;(ISNUMBER(SEARCH('Backend Coding'!$J$15,'Budget 23-24'!A75)))&amp;", "&amp;(ISNUMBER(SEARCH('Backend Coding'!$J$16,'Budget 23-24'!A75)))&amp;", "&amp;(ISNUMBER(SEARCH('Backend Coding'!$J$17,'Budget 23-24'!A75)))&amp;", "&amp;(ISNUMBER(SEARCH('Backend Coding'!$J$18,'Budget 23-24'!A75)))&amp;", "&amp;(ISNUMBER(SEARCH('Backend Coding'!$J$19,'Budget 23-24'!A75)))&amp;", "&amp;(ISNUMBER(SEARCH('Backend Coding'!$J$20,'Budget 23-24'!A75)))&amp;", "&amp;(ISNUMBER(SEARCH('Backend Coding'!$J$21,'Budget 23-24'!A75)))&amp;", "&amp;(ISNUMBER(SEARCH('Backend Coding'!$J$22,'Budget 23-24'!A75)))&amp;", "&amp;(ISNUMBER(SEARCH('Backend Coding'!$J$23,'Budget 23-24'!A75)))&amp;", "&amp;(ISNUMBER(SEARCH('Backend Coding'!$J$24,'Budget 23-24'!A75)))&amp;", "&amp;(ISNUMBER(SEARCH('Backend Coding'!$J$25,'Budget 23-24'!A75)))&amp;", "&amp;(ISNUMBER(SEARCH('Backend Coding'!$J$26,'Budget 23-24'!A75)))</f>
        <v>FALSE, FALSE, FALSE, FALSE, FALSE, FALSE, FALSE, FALSE, FALSE, FALSE, FALSE, FALSE, FALSE, FALSE, FALSE, FALSE, FALSE, FALSE, FALSE, FALSE, FALSE, FALSE, FALSE, FALSE, FALSE</v>
      </c>
    </row>
    <row r="76" spans="1:21" ht="14.25" customHeight="1">
      <c r="A76" s="90"/>
      <c r="B76" s="84"/>
      <c r="C76" s="22"/>
      <c r="D76" s="85"/>
      <c r="E76" s="57"/>
      <c r="F76" s="81"/>
      <c r="G76" s="81"/>
      <c r="H76" s="81"/>
      <c r="I76" s="81"/>
      <c r="J76" s="81"/>
      <c r="K76" s="59"/>
      <c r="L76" s="59"/>
      <c r="M76" s="59"/>
      <c r="N76" s="59"/>
      <c r="O76" s="59"/>
      <c r="P76" s="54">
        <f t="shared" si="0"/>
        <v>0</v>
      </c>
      <c r="Q76" s="61" t="str">
        <f>(ISNUMBER(SEARCH('Backend Coding'!$B$2,'Budget 23-24'!A76)))&amp;", "&amp;(ISNUMBER(SEARCH('Backend Coding'!$B$3,'Budget 23-24'!A76)))&amp;", "&amp;(ISNUMBER(SEARCH('Backend Coding'!$B$4,'Budget 23-24'!A76)))&amp;", "&amp;(ISNUMBER(SEARCH('Backend Coding'!$B$5,'Budget 23-24'!A76)))&amp;", "&amp;(ISNUMBER(SEARCH('Backend Coding'!$B$6,'Budget 23-24'!A76)))&amp;", "&amp;(ISNUMBER(SEARCH('Backend Coding'!$B$7,'Budget 23-24'!A76)))&amp;", "&amp;(ISNUMBER(SEARCH('Backend Coding'!$B$8,'Budget 23-24'!A76)))&amp;", "&amp;(ISNUMBER(SEARCH('Backend Coding'!$B$9,'Budget 23-24'!A76)))&amp;", "&amp;(ISNUMBER(SEARCH('Backend Coding'!$B$10,'Budget 23-24'!A76)))&amp;", "&amp;(ISNUMBER(SEARCH('Backend Coding'!$B$11,'Budget 23-24'!A76)))&amp;", "&amp;(ISNUMBER(SEARCH('Backend Coding'!$B$12,'Budget 23-24'!A76)))&amp;", "&amp;(ISNUMBER(SEARCH('Backend Coding'!$B$13,'Budget 23-24'!A76)))&amp;", "&amp;(ISNUMBER(SEARCH('Backend Coding'!$B$14,'Budget 23-24'!A76)))&amp;", "&amp;(ISNUMBER(SEARCH('Backend Coding'!$B$15,'Budget 23-24'!A76)))&amp;", "&amp;(ISNUMBER(SEARCH('Backend Coding'!$B$16,'Budget 23-24'!A76)))&amp;", "&amp;(ISNUMBER(SEARCH('Backend Coding'!$B$17,'Budget 23-24'!A76)))&amp;", "&amp;(ISNUMBER(SEARCH('Backend Coding'!$B$18,'Budget 23-24'!A76)))&amp;", "&amp;(ISNUMBER(SEARCH('Backend Coding'!$B$19,'Budget 23-24'!A76)))&amp;", "&amp;(ISNUMBER(SEARCH('Backend Coding'!$B$20,'Budget 23-24'!A76)))&amp;", "&amp;(ISNUMBER(SEARCH('Backend Coding'!$B$21,'Budget 23-24'!A76)))&amp;", "&amp;(ISNUMBER(SEARCH('Backend Coding'!$B$22,'Budget 23-24'!A76)))&amp;", "&amp;(ISNUMBER(SEARCH('Backend Coding'!$B$23,'Budget 23-24'!A76)))&amp;", "&amp;(ISNUMBER(SEARCH('Backend Coding'!$B$24,'Budget 23-24'!A76)))&amp;", "&amp;(ISNUMBER(SEARCH('Backend Coding'!$B$25,'Budget 23-24'!A76)))&amp;", "&amp;(ISNUMBER(SEARCH('Backend Coding'!$B$26,'Budget 23-24'!A76)))</f>
        <v>FALSE, FALSE, FALSE, FALSE, FALSE, FALSE, FALSE, FALSE, FALSE, FALSE, FALSE, FALSE, FALSE, FALSE, FALSE, FALSE, FALSE, FALSE, FALSE, FALSE, FALSE, FALSE, FALSE, FALSE, FALSE</v>
      </c>
      <c r="R76" s="61" t="str">
        <f>(ISNUMBER(SEARCH('Backend Coding'!$D$2,'Budget 23-24'!A76)))&amp;", "&amp;(ISNUMBER(SEARCH('Backend Coding'!$D$3,'Budget 23-24'!A76)))&amp;", "&amp;(ISNUMBER(SEARCH('Backend Coding'!$D$4,'Budget 23-24'!A76)))&amp;", "&amp;(ISNUMBER(SEARCH('Backend Coding'!$D$5,'Budget 23-24'!A76)))&amp;", "&amp;(ISNUMBER(SEARCH('Backend Coding'!$D$6,'Budget 23-24'!A76)))&amp;", "&amp;(ISNUMBER(SEARCH('Backend Coding'!$D$7,'Budget 23-24'!A76)))&amp;", "&amp;(ISNUMBER(SEARCH('Backend Coding'!$D$8,'Budget 23-24'!A76)))&amp;", "&amp;(ISNUMBER(SEARCH('Backend Coding'!$D$9,'Budget 23-24'!A76)))&amp;", "&amp;(ISNUMBER(SEARCH('Backend Coding'!$D$10,'Budget 23-24'!A76)))&amp;", "&amp;(ISNUMBER(SEARCH('Backend Coding'!$D$11,'Budget 23-24'!A76)))&amp;", "&amp;(ISNUMBER(SEARCH('Backend Coding'!$D$12,'Budget 23-24'!A76)))&amp;", "&amp;(ISNUMBER(SEARCH('Backend Coding'!$D$13,'Budget 23-24'!A76)))&amp;", "&amp;(ISNUMBER(SEARCH('Backend Coding'!$D$14,'Budget 23-24'!A76)))&amp;", "&amp;(ISNUMBER(SEARCH('Backend Coding'!$D$15,'Budget 23-24'!A76)))&amp;", "&amp;(ISNUMBER(SEARCH('Backend Coding'!$D$16,'Budget 23-24'!A76)))&amp;", "&amp;(ISNUMBER(SEARCH('Backend Coding'!$D$17,'Budget 23-24'!A76)))&amp;", "&amp;(ISNUMBER(SEARCH('Backend Coding'!$D$18,'Budget 23-24'!A76)))&amp;", "&amp;(ISNUMBER(SEARCH('Backend Coding'!$D$19,'Budget 23-24'!A76)))&amp;", "&amp;(ISNUMBER(SEARCH('Backend Coding'!$D$20,'Budget 23-24'!A76)))&amp;", "&amp;(ISNUMBER(SEARCH('Backend Coding'!$D$21,'Budget 23-24'!A76)))&amp;", "&amp;(ISNUMBER(SEARCH('Backend Coding'!$D$22,'Budget 23-24'!A76)))&amp;", "&amp;(ISNUMBER(SEARCH('Backend Coding'!$D$23,'Budget 23-24'!A76)))&amp;", "&amp;(ISNUMBER(SEARCH('Backend Coding'!$D$24,'Budget 23-24'!A76)))&amp;", "&amp;(ISNUMBER(SEARCH('Backend Coding'!$D$25,'Budget 23-24'!A76)))&amp;", "&amp;(ISNUMBER(SEARCH('Backend Coding'!$D$26,'Budget 23-24'!A76)))</f>
        <v>FALSE, FALSE, FALSE, FALSE, FALSE, FALSE, FALSE, FALSE, FALSE, FALSE, FALSE, FALSE, FALSE, FALSE, FALSE, FALSE, FALSE, FALSE, FALSE, FALSE, FALSE, FALSE, FALSE, FALSE, FALSE</v>
      </c>
      <c r="S76" s="61" t="str">
        <f>(ISNUMBER(SEARCH('Backend Coding'!$F$2,'Budget 23-24'!A76)))&amp;", "&amp;(ISNUMBER(SEARCH('Backend Coding'!$F$3,'Budget 23-24'!A76)))&amp;", "&amp;(ISNUMBER(SEARCH('Backend Coding'!$F$4,'Budget 23-24'!A76)))&amp;", "&amp;(ISNUMBER(SEARCH('Backend Coding'!$F$5,'Budget 23-24'!A76)))&amp;", "&amp;(ISNUMBER(SEARCH('Backend Coding'!$F$6,'Budget 23-24'!A76)))&amp;", "&amp;(ISNUMBER(SEARCH('Backend Coding'!$F$7,'Budget 23-24'!A76)))&amp;", "&amp;(ISNUMBER(SEARCH('Backend Coding'!$F$8,'Budget 23-24'!A76)))&amp;", "&amp;(ISNUMBER(SEARCH('Backend Coding'!$F$9,'Budget 23-24'!A76)))&amp;", "&amp;(ISNUMBER(SEARCH('Backend Coding'!$F$10,'Budget 23-24'!A76)))&amp;", "&amp;(ISNUMBER(SEARCH('Backend Coding'!$F$11,'Budget 23-24'!A76)))&amp;", "&amp;(ISNUMBER(SEARCH('Backend Coding'!$F$12,'Budget 23-24'!A76)))&amp;", "&amp;(ISNUMBER(SEARCH('Backend Coding'!$F$13,'Budget 23-24'!A76)))&amp;", "&amp;(ISNUMBER(SEARCH('Backend Coding'!$F$14,'Budget 23-24'!A76)))&amp;", "&amp;(ISNUMBER(SEARCH('Backend Coding'!$F$15,'Budget 23-24'!A76)))&amp;", "&amp;(ISNUMBER(SEARCH('Backend Coding'!$F$16,'Budget 23-24'!A76)))&amp;", "&amp;(ISNUMBER(SEARCH('Backend Coding'!$F$17,'Budget 23-24'!A76)))&amp;", "&amp;(ISNUMBER(SEARCH('Backend Coding'!$F$18,'Budget 23-24'!A76)))&amp;", "&amp;(ISNUMBER(SEARCH('Backend Coding'!$F$19,'Budget 23-24'!A76)))&amp;", "&amp;(ISNUMBER(SEARCH('Backend Coding'!$F$20,'Budget 23-24'!A76)))&amp;", "&amp;(ISNUMBER(SEARCH('Backend Coding'!$F$21,'Budget 23-24'!A76)))&amp;", "&amp;(ISNUMBER(SEARCH('Backend Coding'!$F$22,'Budget 23-24'!A76)))&amp;", "&amp;(ISNUMBER(SEARCH('Backend Coding'!$F$23,'Budget 23-24'!A76)))&amp;", "&amp;(ISNUMBER(SEARCH('Backend Coding'!$F$24,'Budget 23-24'!A76)))&amp;", "&amp;(ISNUMBER(SEARCH('Backend Coding'!$F$25,'Budget 23-24'!A76)))&amp;", "&amp;(ISNUMBER(SEARCH('Backend Coding'!$F$26,'Budget 23-24'!A76)))</f>
        <v>FALSE, FALSE, FALSE, FALSE, FALSE, FALSE, FALSE, FALSE, FALSE, FALSE, FALSE, FALSE, FALSE, FALSE, FALSE, FALSE, FALSE, FALSE, FALSE, FALSE, FALSE, FALSE, FALSE, FALSE, FALSE</v>
      </c>
      <c r="T76" s="61" t="str">
        <f>(ISNUMBER(SEARCH('Backend Coding'!$H$2,'Budget 23-24'!A76)))&amp;", "&amp;(ISNUMBER(SEARCH('Backend Coding'!$H$3,'Budget 23-24'!A76)))&amp;", "&amp;(ISNUMBER(SEARCH('Backend Coding'!$H$4,'Budget 23-24'!A76)))&amp;", "&amp;(ISNUMBER(SEARCH('Backend Coding'!$H$5,'Budget 23-24'!A76)))&amp;", "&amp;(ISNUMBER(SEARCH('Backend Coding'!$H$6,'Budget 23-24'!A76)))&amp;", "&amp;(ISNUMBER(SEARCH('Backend Coding'!$H$7,'Budget 23-24'!A76)))&amp;", "&amp;(ISNUMBER(SEARCH('Backend Coding'!$H$8,'Budget 23-24'!A76)))&amp;", "&amp;(ISNUMBER(SEARCH('Backend Coding'!$H$9,'Budget 23-24'!A76)))&amp;", "&amp;(ISNUMBER(SEARCH('Backend Coding'!$H$10,'Budget 23-24'!A76)))&amp;", "&amp;(ISNUMBER(SEARCH('Backend Coding'!$H$11,'Budget 23-24'!A76)))&amp;", "&amp;(ISNUMBER(SEARCH('Backend Coding'!$H$12,'Budget 23-24'!A76)))&amp;", "&amp;(ISNUMBER(SEARCH('Backend Coding'!$H$13,'Budget 23-24'!A76)))&amp;", "&amp;(ISNUMBER(SEARCH('Backend Coding'!$H$14,'Budget 23-24'!A76)))&amp;", "&amp;(ISNUMBER(SEARCH('Backend Coding'!$H$15,'Budget 23-24'!A76)))&amp;", "&amp;(ISNUMBER(SEARCH('Backend Coding'!$H$16,'Budget 23-24'!A76)))&amp;", "&amp;(ISNUMBER(SEARCH('Backend Coding'!$H$17,'Budget 23-24'!A76)))&amp;", "&amp;(ISNUMBER(SEARCH('Backend Coding'!$H$18,'Budget 23-24'!A76)))&amp;", "&amp;(ISNUMBER(SEARCH('Backend Coding'!$H$19,'Budget 23-24'!A76)))&amp;", "&amp;(ISNUMBER(SEARCH('Backend Coding'!$H$20,'Budget 23-24'!A76)))&amp;", "&amp;(ISNUMBER(SEARCH('Backend Coding'!$H$21,'Budget 23-24'!A76)))&amp;", "&amp;(ISNUMBER(SEARCH('Backend Coding'!$H$22,'Budget 23-24'!A76)))&amp;", "&amp;(ISNUMBER(SEARCH('Backend Coding'!$H$23,'Budget 23-24'!A76)))&amp;", "&amp;(ISNUMBER(SEARCH('Backend Coding'!$H$24,'Budget 23-24'!A76)))&amp;", "&amp;(ISNUMBER(SEARCH('Backend Coding'!$H$25,'Budget 23-24'!A76)))&amp;", "&amp;(ISNUMBER(SEARCH('Backend Coding'!$H$26,'Budget 23-24'!A76)))</f>
        <v>FALSE, FALSE, FALSE, FALSE, FALSE, FALSE, FALSE, FALSE, FALSE, FALSE, FALSE, FALSE, FALSE, FALSE, FALSE, FALSE, FALSE, FALSE, FALSE, FALSE, FALSE, FALSE, FALSE, FALSE, FALSE</v>
      </c>
      <c r="U76" s="3" t="str">
        <f>(ISNUMBER(SEARCH('Backend Coding'!$J$2,'Budget 23-24'!A76)))&amp;", "&amp;(ISNUMBER(SEARCH('Backend Coding'!$J$3,'Budget 23-24'!A76)))&amp;", "&amp;(ISNUMBER(SEARCH('Backend Coding'!$J$4,'Budget 23-24'!A76)))&amp;", "&amp;(ISNUMBER(SEARCH('Backend Coding'!$J$5,'Budget 23-24'!A76)))&amp;", "&amp;(ISNUMBER(SEARCH('Backend Coding'!$J$6,'Budget 23-24'!A76)))&amp;", "&amp;(ISNUMBER(SEARCH('Backend Coding'!$J$7,'Budget 23-24'!A76)))&amp;", "&amp;(ISNUMBER(SEARCH('Backend Coding'!$J$8,'Budget 23-24'!A76)))&amp;", "&amp;(ISNUMBER(SEARCH('Backend Coding'!$J$9,'Budget 23-24'!A76)))&amp;", "&amp;(ISNUMBER(SEARCH('Backend Coding'!$J$10,'Budget 23-24'!A76)))&amp;", "&amp;(ISNUMBER(SEARCH('Backend Coding'!$J$11,'Budget 23-24'!A76)))&amp;", "&amp;(ISNUMBER(SEARCH('Backend Coding'!$J$12,'Budget 23-24'!A76)))&amp;", "&amp;(ISNUMBER(SEARCH('Backend Coding'!$J$13,'Budget 23-24'!A76)))&amp;", "&amp;(ISNUMBER(SEARCH('Backend Coding'!$J$14,'Budget 23-24'!A76)))&amp;", "&amp;(ISNUMBER(SEARCH('Backend Coding'!$J$15,'Budget 23-24'!A76)))&amp;", "&amp;(ISNUMBER(SEARCH('Backend Coding'!$J$16,'Budget 23-24'!A76)))&amp;", "&amp;(ISNUMBER(SEARCH('Backend Coding'!$J$17,'Budget 23-24'!A76)))&amp;", "&amp;(ISNUMBER(SEARCH('Backend Coding'!$J$18,'Budget 23-24'!A76)))&amp;", "&amp;(ISNUMBER(SEARCH('Backend Coding'!$J$19,'Budget 23-24'!A76)))&amp;", "&amp;(ISNUMBER(SEARCH('Backend Coding'!$J$20,'Budget 23-24'!A76)))&amp;", "&amp;(ISNUMBER(SEARCH('Backend Coding'!$J$21,'Budget 23-24'!A76)))&amp;", "&amp;(ISNUMBER(SEARCH('Backend Coding'!$J$22,'Budget 23-24'!A76)))&amp;", "&amp;(ISNUMBER(SEARCH('Backend Coding'!$J$23,'Budget 23-24'!A76)))&amp;", "&amp;(ISNUMBER(SEARCH('Backend Coding'!$J$24,'Budget 23-24'!A76)))&amp;", "&amp;(ISNUMBER(SEARCH('Backend Coding'!$J$25,'Budget 23-24'!A76)))&amp;", "&amp;(ISNUMBER(SEARCH('Backend Coding'!$J$26,'Budget 23-24'!A76)))</f>
        <v>FALSE, FALSE, FALSE, FALSE, FALSE, FALSE, FALSE, FALSE, FALSE, FALSE, FALSE, FALSE, FALSE, FALSE, FALSE, FALSE, FALSE, FALSE, FALSE, FALSE, FALSE, FALSE, FALSE, FALSE, FALSE</v>
      </c>
    </row>
    <row r="77" spans="1:21" ht="14.25" customHeight="1">
      <c r="A77" s="86"/>
      <c r="B77" s="84"/>
      <c r="C77" s="22"/>
      <c r="D77" s="85"/>
      <c r="E77" s="57"/>
      <c r="F77" s="81"/>
      <c r="G77" s="81"/>
      <c r="H77" s="81"/>
      <c r="I77" s="81"/>
      <c r="J77" s="81"/>
      <c r="K77" s="59"/>
      <c r="L77" s="59"/>
      <c r="M77" s="59"/>
      <c r="N77" s="59"/>
      <c r="O77" s="59"/>
      <c r="P77" s="54">
        <f t="shared" si="0"/>
        <v>0</v>
      </c>
      <c r="Q77" s="61" t="str">
        <f>(ISNUMBER(SEARCH('Backend Coding'!$B$2,'Budget 23-24'!A77)))&amp;", "&amp;(ISNUMBER(SEARCH('Backend Coding'!$B$3,'Budget 23-24'!A77)))&amp;", "&amp;(ISNUMBER(SEARCH('Backend Coding'!$B$4,'Budget 23-24'!A77)))&amp;", "&amp;(ISNUMBER(SEARCH('Backend Coding'!$B$5,'Budget 23-24'!A77)))&amp;", "&amp;(ISNUMBER(SEARCH('Backend Coding'!$B$6,'Budget 23-24'!A77)))&amp;", "&amp;(ISNUMBER(SEARCH('Backend Coding'!$B$7,'Budget 23-24'!A77)))&amp;", "&amp;(ISNUMBER(SEARCH('Backend Coding'!$B$8,'Budget 23-24'!A77)))&amp;", "&amp;(ISNUMBER(SEARCH('Backend Coding'!$B$9,'Budget 23-24'!A77)))&amp;", "&amp;(ISNUMBER(SEARCH('Backend Coding'!$B$10,'Budget 23-24'!A77)))&amp;", "&amp;(ISNUMBER(SEARCH('Backend Coding'!$B$11,'Budget 23-24'!A77)))&amp;", "&amp;(ISNUMBER(SEARCH('Backend Coding'!$B$12,'Budget 23-24'!A77)))&amp;", "&amp;(ISNUMBER(SEARCH('Backend Coding'!$B$13,'Budget 23-24'!A77)))&amp;", "&amp;(ISNUMBER(SEARCH('Backend Coding'!$B$14,'Budget 23-24'!A77)))&amp;", "&amp;(ISNUMBER(SEARCH('Backend Coding'!$B$15,'Budget 23-24'!A77)))&amp;", "&amp;(ISNUMBER(SEARCH('Backend Coding'!$B$16,'Budget 23-24'!A77)))&amp;", "&amp;(ISNUMBER(SEARCH('Backend Coding'!$B$17,'Budget 23-24'!A77)))&amp;", "&amp;(ISNUMBER(SEARCH('Backend Coding'!$B$18,'Budget 23-24'!A77)))&amp;", "&amp;(ISNUMBER(SEARCH('Backend Coding'!$B$19,'Budget 23-24'!A77)))&amp;", "&amp;(ISNUMBER(SEARCH('Backend Coding'!$B$20,'Budget 23-24'!A77)))&amp;", "&amp;(ISNUMBER(SEARCH('Backend Coding'!$B$21,'Budget 23-24'!A77)))&amp;", "&amp;(ISNUMBER(SEARCH('Backend Coding'!$B$22,'Budget 23-24'!A77)))&amp;", "&amp;(ISNUMBER(SEARCH('Backend Coding'!$B$23,'Budget 23-24'!A77)))&amp;", "&amp;(ISNUMBER(SEARCH('Backend Coding'!$B$24,'Budget 23-24'!A77)))&amp;", "&amp;(ISNUMBER(SEARCH('Backend Coding'!$B$25,'Budget 23-24'!A77)))&amp;", "&amp;(ISNUMBER(SEARCH('Backend Coding'!$B$26,'Budget 23-24'!A77)))</f>
        <v>FALSE, FALSE, FALSE, FALSE, FALSE, FALSE, FALSE, FALSE, FALSE, FALSE, FALSE, FALSE, FALSE, FALSE, FALSE, FALSE, FALSE, FALSE, FALSE, FALSE, FALSE, FALSE, FALSE, FALSE, FALSE</v>
      </c>
      <c r="R77" s="61" t="str">
        <f>(ISNUMBER(SEARCH('Backend Coding'!$D$2,'Budget 23-24'!A77)))&amp;", "&amp;(ISNUMBER(SEARCH('Backend Coding'!$D$3,'Budget 23-24'!A77)))&amp;", "&amp;(ISNUMBER(SEARCH('Backend Coding'!$D$4,'Budget 23-24'!A77)))&amp;", "&amp;(ISNUMBER(SEARCH('Backend Coding'!$D$5,'Budget 23-24'!A77)))&amp;", "&amp;(ISNUMBER(SEARCH('Backend Coding'!$D$6,'Budget 23-24'!A77)))&amp;", "&amp;(ISNUMBER(SEARCH('Backend Coding'!$D$7,'Budget 23-24'!A77)))&amp;", "&amp;(ISNUMBER(SEARCH('Backend Coding'!$D$8,'Budget 23-24'!A77)))&amp;", "&amp;(ISNUMBER(SEARCH('Backend Coding'!$D$9,'Budget 23-24'!A77)))&amp;", "&amp;(ISNUMBER(SEARCH('Backend Coding'!$D$10,'Budget 23-24'!A77)))&amp;", "&amp;(ISNUMBER(SEARCH('Backend Coding'!$D$11,'Budget 23-24'!A77)))&amp;", "&amp;(ISNUMBER(SEARCH('Backend Coding'!$D$12,'Budget 23-24'!A77)))&amp;", "&amp;(ISNUMBER(SEARCH('Backend Coding'!$D$13,'Budget 23-24'!A77)))&amp;", "&amp;(ISNUMBER(SEARCH('Backend Coding'!$D$14,'Budget 23-24'!A77)))&amp;", "&amp;(ISNUMBER(SEARCH('Backend Coding'!$D$15,'Budget 23-24'!A77)))&amp;", "&amp;(ISNUMBER(SEARCH('Backend Coding'!$D$16,'Budget 23-24'!A77)))&amp;", "&amp;(ISNUMBER(SEARCH('Backend Coding'!$D$17,'Budget 23-24'!A77)))&amp;", "&amp;(ISNUMBER(SEARCH('Backend Coding'!$D$18,'Budget 23-24'!A77)))&amp;", "&amp;(ISNUMBER(SEARCH('Backend Coding'!$D$19,'Budget 23-24'!A77)))&amp;", "&amp;(ISNUMBER(SEARCH('Backend Coding'!$D$20,'Budget 23-24'!A77)))&amp;", "&amp;(ISNUMBER(SEARCH('Backend Coding'!$D$21,'Budget 23-24'!A77)))&amp;", "&amp;(ISNUMBER(SEARCH('Backend Coding'!$D$22,'Budget 23-24'!A77)))&amp;", "&amp;(ISNUMBER(SEARCH('Backend Coding'!$D$23,'Budget 23-24'!A77)))&amp;", "&amp;(ISNUMBER(SEARCH('Backend Coding'!$D$24,'Budget 23-24'!A77)))&amp;", "&amp;(ISNUMBER(SEARCH('Backend Coding'!$D$25,'Budget 23-24'!A77)))&amp;", "&amp;(ISNUMBER(SEARCH('Backend Coding'!$D$26,'Budget 23-24'!A77)))</f>
        <v>FALSE, FALSE, FALSE, FALSE, FALSE, FALSE, FALSE, FALSE, FALSE, FALSE, FALSE, FALSE, FALSE, FALSE, FALSE, FALSE, FALSE, FALSE, FALSE, FALSE, FALSE, FALSE, FALSE, FALSE, FALSE</v>
      </c>
      <c r="S77" s="61" t="str">
        <f>(ISNUMBER(SEARCH('Backend Coding'!$F$2,'Budget 23-24'!A77)))&amp;", "&amp;(ISNUMBER(SEARCH('Backend Coding'!$F$3,'Budget 23-24'!A77)))&amp;", "&amp;(ISNUMBER(SEARCH('Backend Coding'!$F$4,'Budget 23-24'!A77)))&amp;", "&amp;(ISNUMBER(SEARCH('Backend Coding'!$F$5,'Budget 23-24'!A77)))&amp;", "&amp;(ISNUMBER(SEARCH('Backend Coding'!$F$6,'Budget 23-24'!A77)))&amp;", "&amp;(ISNUMBER(SEARCH('Backend Coding'!$F$7,'Budget 23-24'!A77)))&amp;", "&amp;(ISNUMBER(SEARCH('Backend Coding'!$F$8,'Budget 23-24'!A77)))&amp;", "&amp;(ISNUMBER(SEARCH('Backend Coding'!$F$9,'Budget 23-24'!A77)))&amp;", "&amp;(ISNUMBER(SEARCH('Backend Coding'!$F$10,'Budget 23-24'!A77)))&amp;", "&amp;(ISNUMBER(SEARCH('Backend Coding'!$F$11,'Budget 23-24'!A77)))&amp;", "&amp;(ISNUMBER(SEARCH('Backend Coding'!$F$12,'Budget 23-24'!A77)))&amp;", "&amp;(ISNUMBER(SEARCH('Backend Coding'!$F$13,'Budget 23-24'!A77)))&amp;", "&amp;(ISNUMBER(SEARCH('Backend Coding'!$F$14,'Budget 23-24'!A77)))&amp;", "&amp;(ISNUMBER(SEARCH('Backend Coding'!$F$15,'Budget 23-24'!A77)))&amp;", "&amp;(ISNUMBER(SEARCH('Backend Coding'!$F$16,'Budget 23-24'!A77)))&amp;", "&amp;(ISNUMBER(SEARCH('Backend Coding'!$F$17,'Budget 23-24'!A77)))&amp;", "&amp;(ISNUMBER(SEARCH('Backend Coding'!$F$18,'Budget 23-24'!A77)))&amp;", "&amp;(ISNUMBER(SEARCH('Backend Coding'!$F$19,'Budget 23-24'!A77)))&amp;", "&amp;(ISNUMBER(SEARCH('Backend Coding'!$F$20,'Budget 23-24'!A77)))&amp;", "&amp;(ISNUMBER(SEARCH('Backend Coding'!$F$21,'Budget 23-24'!A77)))&amp;", "&amp;(ISNUMBER(SEARCH('Backend Coding'!$F$22,'Budget 23-24'!A77)))&amp;", "&amp;(ISNUMBER(SEARCH('Backend Coding'!$F$23,'Budget 23-24'!A77)))&amp;", "&amp;(ISNUMBER(SEARCH('Backend Coding'!$F$24,'Budget 23-24'!A77)))&amp;", "&amp;(ISNUMBER(SEARCH('Backend Coding'!$F$25,'Budget 23-24'!A77)))&amp;", "&amp;(ISNUMBER(SEARCH('Backend Coding'!$F$26,'Budget 23-24'!A77)))</f>
        <v>FALSE, FALSE, FALSE, FALSE, FALSE, FALSE, FALSE, FALSE, FALSE, FALSE, FALSE, FALSE, FALSE, FALSE, FALSE, FALSE, FALSE, FALSE, FALSE, FALSE, FALSE, FALSE, FALSE, FALSE, FALSE</v>
      </c>
      <c r="T77" s="61" t="str">
        <f>(ISNUMBER(SEARCH('Backend Coding'!$H$2,'Budget 23-24'!A77)))&amp;", "&amp;(ISNUMBER(SEARCH('Backend Coding'!$H$3,'Budget 23-24'!A77)))&amp;", "&amp;(ISNUMBER(SEARCH('Backend Coding'!$H$4,'Budget 23-24'!A77)))&amp;", "&amp;(ISNUMBER(SEARCH('Backend Coding'!$H$5,'Budget 23-24'!A77)))&amp;", "&amp;(ISNUMBER(SEARCH('Backend Coding'!$H$6,'Budget 23-24'!A77)))&amp;", "&amp;(ISNUMBER(SEARCH('Backend Coding'!$H$7,'Budget 23-24'!A77)))&amp;", "&amp;(ISNUMBER(SEARCH('Backend Coding'!$H$8,'Budget 23-24'!A77)))&amp;", "&amp;(ISNUMBER(SEARCH('Backend Coding'!$H$9,'Budget 23-24'!A77)))&amp;", "&amp;(ISNUMBER(SEARCH('Backend Coding'!$H$10,'Budget 23-24'!A77)))&amp;", "&amp;(ISNUMBER(SEARCH('Backend Coding'!$H$11,'Budget 23-24'!A77)))&amp;", "&amp;(ISNUMBER(SEARCH('Backend Coding'!$H$12,'Budget 23-24'!A77)))&amp;", "&amp;(ISNUMBER(SEARCH('Backend Coding'!$H$13,'Budget 23-24'!A77)))&amp;", "&amp;(ISNUMBER(SEARCH('Backend Coding'!$H$14,'Budget 23-24'!A77)))&amp;", "&amp;(ISNUMBER(SEARCH('Backend Coding'!$H$15,'Budget 23-24'!A77)))&amp;", "&amp;(ISNUMBER(SEARCH('Backend Coding'!$H$16,'Budget 23-24'!A77)))&amp;", "&amp;(ISNUMBER(SEARCH('Backend Coding'!$H$17,'Budget 23-24'!A77)))&amp;", "&amp;(ISNUMBER(SEARCH('Backend Coding'!$H$18,'Budget 23-24'!A77)))&amp;", "&amp;(ISNUMBER(SEARCH('Backend Coding'!$H$19,'Budget 23-24'!A77)))&amp;", "&amp;(ISNUMBER(SEARCH('Backend Coding'!$H$20,'Budget 23-24'!A77)))&amp;", "&amp;(ISNUMBER(SEARCH('Backend Coding'!$H$21,'Budget 23-24'!A77)))&amp;", "&amp;(ISNUMBER(SEARCH('Backend Coding'!$H$22,'Budget 23-24'!A77)))&amp;", "&amp;(ISNUMBER(SEARCH('Backend Coding'!$H$23,'Budget 23-24'!A77)))&amp;", "&amp;(ISNUMBER(SEARCH('Backend Coding'!$H$24,'Budget 23-24'!A77)))&amp;", "&amp;(ISNUMBER(SEARCH('Backend Coding'!$H$25,'Budget 23-24'!A77)))&amp;", "&amp;(ISNUMBER(SEARCH('Backend Coding'!$H$26,'Budget 23-24'!A77)))</f>
        <v>FALSE, FALSE, FALSE, FALSE, FALSE, FALSE, FALSE, FALSE, FALSE, FALSE, FALSE, FALSE, FALSE, FALSE, FALSE, FALSE, FALSE, FALSE, FALSE, FALSE, FALSE, FALSE, FALSE, FALSE, FALSE</v>
      </c>
      <c r="U77" s="3" t="str">
        <f>(ISNUMBER(SEARCH('Backend Coding'!$J$2,'Budget 23-24'!A77)))&amp;", "&amp;(ISNUMBER(SEARCH('Backend Coding'!$J$3,'Budget 23-24'!A77)))&amp;", "&amp;(ISNUMBER(SEARCH('Backend Coding'!$J$4,'Budget 23-24'!A77)))&amp;", "&amp;(ISNUMBER(SEARCH('Backend Coding'!$J$5,'Budget 23-24'!A77)))&amp;", "&amp;(ISNUMBER(SEARCH('Backend Coding'!$J$6,'Budget 23-24'!A77)))&amp;", "&amp;(ISNUMBER(SEARCH('Backend Coding'!$J$7,'Budget 23-24'!A77)))&amp;", "&amp;(ISNUMBER(SEARCH('Backend Coding'!$J$8,'Budget 23-24'!A77)))&amp;", "&amp;(ISNUMBER(SEARCH('Backend Coding'!$J$9,'Budget 23-24'!A77)))&amp;", "&amp;(ISNUMBER(SEARCH('Backend Coding'!$J$10,'Budget 23-24'!A77)))&amp;", "&amp;(ISNUMBER(SEARCH('Backend Coding'!$J$11,'Budget 23-24'!A77)))&amp;", "&amp;(ISNUMBER(SEARCH('Backend Coding'!$J$12,'Budget 23-24'!A77)))&amp;", "&amp;(ISNUMBER(SEARCH('Backend Coding'!$J$13,'Budget 23-24'!A77)))&amp;", "&amp;(ISNUMBER(SEARCH('Backend Coding'!$J$14,'Budget 23-24'!A77)))&amp;", "&amp;(ISNUMBER(SEARCH('Backend Coding'!$J$15,'Budget 23-24'!A77)))&amp;", "&amp;(ISNUMBER(SEARCH('Backend Coding'!$J$16,'Budget 23-24'!A77)))&amp;", "&amp;(ISNUMBER(SEARCH('Backend Coding'!$J$17,'Budget 23-24'!A77)))&amp;", "&amp;(ISNUMBER(SEARCH('Backend Coding'!$J$18,'Budget 23-24'!A77)))&amp;", "&amp;(ISNUMBER(SEARCH('Backend Coding'!$J$19,'Budget 23-24'!A77)))&amp;", "&amp;(ISNUMBER(SEARCH('Backend Coding'!$J$20,'Budget 23-24'!A77)))&amp;", "&amp;(ISNUMBER(SEARCH('Backend Coding'!$J$21,'Budget 23-24'!A77)))&amp;", "&amp;(ISNUMBER(SEARCH('Backend Coding'!$J$22,'Budget 23-24'!A77)))&amp;", "&amp;(ISNUMBER(SEARCH('Backend Coding'!$J$23,'Budget 23-24'!A77)))&amp;", "&amp;(ISNUMBER(SEARCH('Backend Coding'!$J$24,'Budget 23-24'!A77)))&amp;", "&amp;(ISNUMBER(SEARCH('Backend Coding'!$J$25,'Budget 23-24'!A77)))&amp;", "&amp;(ISNUMBER(SEARCH('Backend Coding'!$J$26,'Budget 23-24'!A77)))</f>
        <v>FALSE, FALSE, FALSE, FALSE, FALSE, FALSE, FALSE, FALSE, FALSE, FALSE, FALSE, FALSE, FALSE, FALSE, FALSE, FALSE, FALSE, FALSE, FALSE, FALSE, FALSE, FALSE, FALSE, FALSE, FALSE</v>
      </c>
    </row>
    <row r="78" spans="1:21" ht="14.25" customHeight="1">
      <c r="A78" s="86"/>
      <c r="B78" s="84"/>
      <c r="C78" s="22"/>
      <c r="D78" s="85"/>
      <c r="E78" s="57"/>
      <c r="F78" s="81"/>
      <c r="G78" s="81"/>
      <c r="H78" s="81"/>
      <c r="I78" s="81"/>
      <c r="J78" s="81"/>
      <c r="K78" s="59"/>
      <c r="L78" s="59"/>
      <c r="M78" s="59"/>
      <c r="N78" s="59"/>
      <c r="O78" s="59"/>
      <c r="P78" s="54">
        <f t="shared" si="0"/>
        <v>0</v>
      </c>
      <c r="Q78" s="61" t="str">
        <f>(ISNUMBER(SEARCH('Backend Coding'!$B$2,'Budget 23-24'!A78)))&amp;", "&amp;(ISNUMBER(SEARCH('Backend Coding'!$B$3,'Budget 23-24'!A78)))&amp;", "&amp;(ISNUMBER(SEARCH('Backend Coding'!$B$4,'Budget 23-24'!A78)))&amp;", "&amp;(ISNUMBER(SEARCH('Backend Coding'!$B$5,'Budget 23-24'!A78)))&amp;", "&amp;(ISNUMBER(SEARCH('Backend Coding'!$B$6,'Budget 23-24'!A78)))&amp;", "&amp;(ISNUMBER(SEARCH('Backend Coding'!$B$7,'Budget 23-24'!A78)))&amp;", "&amp;(ISNUMBER(SEARCH('Backend Coding'!$B$8,'Budget 23-24'!A78)))&amp;", "&amp;(ISNUMBER(SEARCH('Backend Coding'!$B$9,'Budget 23-24'!A78)))&amp;", "&amp;(ISNUMBER(SEARCH('Backend Coding'!$B$10,'Budget 23-24'!A78)))&amp;", "&amp;(ISNUMBER(SEARCH('Backend Coding'!$B$11,'Budget 23-24'!A78)))&amp;", "&amp;(ISNUMBER(SEARCH('Backend Coding'!$B$12,'Budget 23-24'!A78)))&amp;", "&amp;(ISNUMBER(SEARCH('Backend Coding'!$B$13,'Budget 23-24'!A78)))&amp;", "&amp;(ISNUMBER(SEARCH('Backend Coding'!$B$14,'Budget 23-24'!A78)))&amp;", "&amp;(ISNUMBER(SEARCH('Backend Coding'!$B$15,'Budget 23-24'!A78)))&amp;", "&amp;(ISNUMBER(SEARCH('Backend Coding'!$B$16,'Budget 23-24'!A78)))&amp;", "&amp;(ISNUMBER(SEARCH('Backend Coding'!$B$17,'Budget 23-24'!A78)))&amp;", "&amp;(ISNUMBER(SEARCH('Backend Coding'!$B$18,'Budget 23-24'!A78)))&amp;", "&amp;(ISNUMBER(SEARCH('Backend Coding'!$B$19,'Budget 23-24'!A78)))&amp;", "&amp;(ISNUMBER(SEARCH('Backend Coding'!$B$20,'Budget 23-24'!A78)))&amp;", "&amp;(ISNUMBER(SEARCH('Backend Coding'!$B$21,'Budget 23-24'!A78)))&amp;", "&amp;(ISNUMBER(SEARCH('Backend Coding'!$B$22,'Budget 23-24'!A78)))&amp;", "&amp;(ISNUMBER(SEARCH('Backend Coding'!$B$23,'Budget 23-24'!A78)))&amp;", "&amp;(ISNUMBER(SEARCH('Backend Coding'!$B$24,'Budget 23-24'!A78)))&amp;", "&amp;(ISNUMBER(SEARCH('Backend Coding'!$B$25,'Budget 23-24'!A78)))&amp;", "&amp;(ISNUMBER(SEARCH('Backend Coding'!$B$26,'Budget 23-24'!A78)))</f>
        <v>FALSE, FALSE, FALSE, FALSE, FALSE, FALSE, FALSE, FALSE, FALSE, FALSE, FALSE, FALSE, FALSE, FALSE, FALSE, FALSE, FALSE, FALSE, FALSE, FALSE, FALSE, FALSE, FALSE, FALSE, FALSE</v>
      </c>
      <c r="R78" s="61" t="str">
        <f>(ISNUMBER(SEARCH('Backend Coding'!$D$2,'Budget 23-24'!A78)))&amp;", "&amp;(ISNUMBER(SEARCH('Backend Coding'!$D$3,'Budget 23-24'!A78)))&amp;", "&amp;(ISNUMBER(SEARCH('Backend Coding'!$D$4,'Budget 23-24'!A78)))&amp;", "&amp;(ISNUMBER(SEARCH('Backend Coding'!$D$5,'Budget 23-24'!A78)))&amp;", "&amp;(ISNUMBER(SEARCH('Backend Coding'!$D$6,'Budget 23-24'!A78)))&amp;", "&amp;(ISNUMBER(SEARCH('Backend Coding'!$D$7,'Budget 23-24'!A78)))&amp;", "&amp;(ISNUMBER(SEARCH('Backend Coding'!$D$8,'Budget 23-24'!A78)))&amp;", "&amp;(ISNUMBER(SEARCH('Backend Coding'!$D$9,'Budget 23-24'!A78)))&amp;", "&amp;(ISNUMBER(SEARCH('Backend Coding'!$D$10,'Budget 23-24'!A78)))&amp;", "&amp;(ISNUMBER(SEARCH('Backend Coding'!$D$11,'Budget 23-24'!A78)))&amp;", "&amp;(ISNUMBER(SEARCH('Backend Coding'!$D$12,'Budget 23-24'!A78)))&amp;", "&amp;(ISNUMBER(SEARCH('Backend Coding'!$D$13,'Budget 23-24'!A78)))&amp;", "&amp;(ISNUMBER(SEARCH('Backend Coding'!$D$14,'Budget 23-24'!A78)))&amp;", "&amp;(ISNUMBER(SEARCH('Backend Coding'!$D$15,'Budget 23-24'!A78)))&amp;", "&amp;(ISNUMBER(SEARCH('Backend Coding'!$D$16,'Budget 23-24'!A78)))&amp;", "&amp;(ISNUMBER(SEARCH('Backend Coding'!$D$17,'Budget 23-24'!A78)))&amp;", "&amp;(ISNUMBER(SEARCH('Backend Coding'!$D$18,'Budget 23-24'!A78)))&amp;", "&amp;(ISNUMBER(SEARCH('Backend Coding'!$D$19,'Budget 23-24'!A78)))&amp;", "&amp;(ISNUMBER(SEARCH('Backend Coding'!$D$20,'Budget 23-24'!A78)))&amp;", "&amp;(ISNUMBER(SEARCH('Backend Coding'!$D$21,'Budget 23-24'!A78)))&amp;", "&amp;(ISNUMBER(SEARCH('Backend Coding'!$D$22,'Budget 23-24'!A78)))&amp;", "&amp;(ISNUMBER(SEARCH('Backend Coding'!$D$23,'Budget 23-24'!A78)))&amp;", "&amp;(ISNUMBER(SEARCH('Backend Coding'!$D$24,'Budget 23-24'!A78)))&amp;", "&amp;(ISNUMBER(SEARCH('Backend Coding'!$D$25,'Budget 23-24'!A78)))&amp;", "&amp;(ISNUMBER(SEARCH('Backend Coding'!$D$26,'Budget 23-24'!A78)))</f>
        <v>FALSE, FALSE, FALSE, FALSE, FALSE, FALSE, FALSE, FALSE, FALSE, FALSE, FALSE, FALSE, FALSE, FALSE, FALSE, FALSE, FALSE, FALSE, FALSE, FALSE, FALSE, FALSE, FALSE, FALSE, FALSE</v>
      </c>
      <c r="S78" s="61" t="str">
        <f>(ISNUMBER(SEARCH('Backend Coding'!$F$2,'Budget 23-24'!A78)))&amp;", "&amp;(ISNUMBER(SEARCH('Backend Coding'!$F$3,'Budget 23-24'!A78)))&amp;", "&amp;(ISNUMBER(SEARCH('Backend Coding'!$F$4,'Budget 23-24'!A78)))&amp;", "&amp;(ISNUMBER(SEARCH('Backend Coding'!$F$5,'Budget 23-24'!A78)))&amp;", "&amp;(ISNUMBER(SEARCH('Backend Coding'!$F$6,'Budget 23-24'!A78)))&amp;", "&amp;(ISNUMBER(SEARCH('Backend Coding'!$F$7,'Budget 23-24'!A78)))&amp;", "&amp;(ISNUMBER(SEARCH('Backend Coding'!$F$8,'Budget 23-24'!A78)))&amp;", "&amp;(ISNUMBER(SEARCH('Backend Coding'!$F$9,'Budget 23-24'!A78)))&amp;", "&amp;(ISNUMBER(SEARCH('Backend Coding'!$F$10,'Budget 23-24'!A78)))&amp;", "&amp;(ISNUMBER(SEARCH('Backend Coding'!$F$11,'Budget 23-24'!A78)))&amp;", "&amp;(ISNUMBER(SEARCH('Backend Coding'!$F$12,'Budget 23-24'!A78)))&amp;", "&amp;(ISNUMBER(SEARCH('Backend Coding'!$F$13,'Budget 23-24'!A78)))&amp;", "&amp;(ISNUMBER(SEARCH('Backend Coding'!$F$14,'Budget 23-24'!A78)))&amp;", "&amp;(ISNUMBER(SEARCH('Backend Coding'!$F$15,'Budget 23-24'!A78)))&amp;", "&amp;(ISNUMBER(SEARCH('Backend Coding'!$F$16,'Budget 23-24'!A78)))&amp;", "&amp;(ISNUMBER(SEARCH('Backend Coding'!$F$17,'Budget 23-24'!A78)))&amp;", "&amp;(ISNUMBER(SEARCH('Backend Coding'!$F$18,'Budget 23-24'!A78)))&amp;", "&amp;(ISNUMBER(SEARCH('Backend Coding'!$F$19,'Budget 23-24'!A78)))&amp;", "&amp;(ISNUMBER(SEARCH('Backend Coding'!$F$20,'Budget 23-24'!A78)))&amp;", "&amp;(ISNUMBER(SEARCH('Backend Coding'!$F$21,'Budget 23-24'!A78)))&amp;", "&amp;(ISNUMBER(SEARCH('Backend Coding'!$F$22,'Budget 23-24'!A78)))&amp;", "&amp;(ISNUMBER(SEARCH('Backend Coding'!$F$23,'Budget 23-24'!A78)))&amp;", "&amp;(ISNUMBER(SEARCH('Backend Coding'!$F$24,'Budget 23-24'!A78)))&amp;", "&amp;(ISNUMBER(SEARCH('Backend Coding'!$F$25,'Budget 23-24'!A78)))&amp;", "&amp;(ISNUMBER(SEARCH('Backend Coding'!$F$26,'Budget 23-24'!A78)))</f>
        <v>FALSE, FALSE, FALSE, FALSE, FALSE, FALSE, FALSE, FALSE, FALSE, FALSE, FALSE, FALSE, FALSE, FALSE, FALSE, FALSE, FALSE, FALSE, FALSE, FALSE, FALSE, FALSE, FALSE, FALSE, FALSE</v>
      </c>
      <c r="T78" s="61" t="str">
        <f>(ISNUMBER(SEARCH('Backend Coding'!$H$2,'Budget 23-24'!A78)))&amp;", "&amp;(ISNUMBER(SEARCH('Backend Coding'!$H$3,'Budget 23-24'!A78)))&amp;", "&amp;(ISNUMBER(SEARCH('Backend Coding'!$H$4,'Budget 23-24'!A78)))&amp;", "&amp;(ISNUMBER(SEARCH('Backend Coding'!$H$5,'Budget 23-24'!A78)))&amp;", "&amp;(ISNUMBER(SEARCH('Backend Coding'!$H$6,'Budget 23-24'!A78)))&amp;", "&amp;(ISNUMBER(SEARCH('Backend Coding'!$H$7,'Budget 23-24'!A78)))&amp;", "&amp;(ISNUMBER(SEARCH('Backend Coding'!$H$8,'Budget 23-24'!A78)))&amp;", "&amp;(ISNUMBER(SEARCH('Backend Coding'!$H$9,'Budget 23-24'!A78)))&amp;", "&amp;(ISNUMBER(SEARCH('Backend Coding'!$H$10,'Budget 23-24'!A78)))&amp;", "&amp;(ISNUMBER(SEARCH('Backend Coding'!$H$11,'Budget 23-24'!A78)))&amp;", "&amp;(ISNUMBER(SEARCH('Backend Coding'!$H$12,'Budget 23-24'!A78)))&amp;", "&amp;(ISNUMBER(SEARCH('Backend Coding'!$H$13,'Budget 23-24'!A78)))&amp;", "&amp;(ISNUMBER(SEARCH('Backend Coding'!$H$14,'Budget 23-24'!A78)))&amp;", "&amp;(ISNUMBER(SEARCH('Backend Coding'!$H$15,'Budget 23-24'!A78)))&amp;", "&amp;(ISNUMBER(SEARCH('Backend Coding'!$H$16,'Budget 23-24'!A78)))&amp;", "&amp;(ISNUMBER(SEARCH('Backend Coding'!$H$17,'Budget 23-24'!A78)))&amp;", "&amp;(ISNUMBER(SEARCH('Backend Coding'!$H$18,'Budget 23-24'!A78)))&amp;", "&amp;(ISNUMBER(SEARCH('Backend Coding'!$H$19,'Budget 23-24'!A78)))&amp;", "&amp;(ISNUMBER(SEARCH('Backend Coding'!$H$20,'Budget 23-24'!A78)))&amp;", "&amp;(ISNUMBER(SEARCH('Backend Coding'!$H$21,'Budget 23-24'!A78)))&amp;", "&amp;(ISNUMBER(SEARCH('Backend Coding'!$H$22,'Budget 23-24'!A78)))&amp;", "&amp;(ISNUMBER(SEARCH('Backend Coding'!$H$23,'Budget 23-24'!A78)))&amp;", "&amp;(ISNUMBER(SEARCH('Backend Coding'!$H$24,'Budget 23-24'!A78)))&amp;", "&amp;(ISNUMBER(SEARCH('Backend Coding'!$H$25,'Budget 23-24'!A78)))&amp;", "&amp;(ISNUMBER(SEARCH('Backend Coding'!$H$26,'Budget 23-24'!A78)))</f>
        <v>FALSE, FALSE, FALSE, FALSE, FALSE, FALSE, FALSE, FALSE, FALSE, FALSE, FALSE, FALSE, FALSE, FALSE, FALSE, FALSE, FALSE, FALSE, FALSE, FALSE, FALSE, FALSE, FALSE, FALSE, FALSE</v>
      </c>
      <c r="U78" s="3" t="str">
        <f>(ISNUMBER(SEARCH('Backend Coding'!$J$2,'Budget 23-24'!A78)))&amp;", "&amp;(ISNUMBER(SEARCH('Backend Coding'!$J$3,'Budget 23-24'!A78)))&amp;", "&amp;(ISNUMBER(SEARCH('Backend Coding'!$J$4,'Budget 23-24'!A78)))&amp;", "&amp;(ISNUMBER(SEARCH('Backend Coding'!$J$5,'Budget 23-24'!A78)))&amp;", "&amp;(ISNUMBER(SEARCH('Backend Coding'!$J$6,'Budget 23-24'!A78)))&amp;", "&amp;(ISNUMBER(SEARCH('Backend Coding'!$J$7,'Budget 23-24'!A78)))&amp;", "&amp;(ISNUMBER(SEARCH('Backend Coding'!$J$8,'Budget 23-24'!A78)))&amp;", "&amp;(ISNUMBER(SEARCH('Backend Coding'!$J$9,'Budget 23-24'!A78)))&amp;", "&amp;(ISNUMBER(SEARCH('Backend Coding'!$J$10,'Budget 23-24'!A78)))&amp;", "&amp;(ISNUMBER(SEARCH('Backend Coding'!$J$11,'Budget 23-24'!A78)))&amp;", "&amp;(ISNUMBER(SEARCH('Backend Coding'!$J$12,'Budget 23-24'!A78)))&amp;", "&amp;(ISNUMBER(SEARCH('Backend Coding'!$J$13,'Budget 23-24'!A78)))&amp;", "&amp;(ISNUMBER(SEARCH('Backend Coding'!$J$14,'Budget 23-24'!A78)))&amp;", "&amp;(ISNUMBER(SEARCH('Backend Coding'!$J$15,'Budget 23-24'!A78)))&amp;", "&amp;(ISNUMBER(SEARCH('Backend Coding'!$J$16,'Budget 23-24'!A78)))&amp;", "&amp;(ISNUMBER(SEARCH('Backend Coding'!$J$17,'Budget 23-24'!A78)))&amp;", "&amp;(ISNUMBER(SEARCH('Backend Coding'!$J$18,'Budget 23-24'!A78)))&amp;", "&amp;(ISNUMBER(SEARCH('Backend Coding'!$J$19,'Budget 23-24'!A78)))&amp;", "&amp;(ISNUMBER(SEARCH('Backend Coding'!$J$20,'Budget 23-24'!A78)))&amp;", "&amp;(ISNUMBER(SEARCH('Backend Coding'!$J$21,'Budget 23-24'!A78)))&amp;", "&amp;(ISNUMBER(SEARCH('Backend Coding'!$J$22,'Budget 23-24'!A78)))&amp;", "&amp;(ISNUMBER(SEARCH('Backend Coding'!$J$23,'Budget 23-24'!A78)))&amp;", "&amp;(ISNUMBER(SEARCH('Backend Coding'!$J$24,'Budget 23-24'!A78)))&amp;", "&amp;(ISNUMBER(SEARCH('Backend Coding'!$J$25,'Budget 23-24'!A78)))&amp;", "&amp;(ISNUMBER(SEARCH('Backend Coding'!$J$26,'Budget 23-24'!A78)))</f>
        <v>FALSE, FALSE, FALSE, FALSE, FALSE, FALSE, FALSE, FALSE, FALSE, FALSE, FALSE, FALSE, FALSE, FALSE, FALSE, FALSE, FALSE, FALSE, FALSE, FALSE, FALSE, FALSE, FALSE, FALSE, FALSE</v>
      </c>
    </row>
    <row r="79" spans="1:21" ht="14.25" customHeight="1">
      <c r="A79" s="91"/>
      <c r="B79" s="92"/>
      <c r="C79" s="22"/>
      <c r="D79" s="85"/>
      <c r="E79" s="57"/>
      <c r="F79" s="81"/>
      <c r="G79" s="81"/>
      <c r="H79" s="81"/>
      <c r="I79" s="81"/>
      <c r="J79" s="81"/>
      <c r="K79" s="59"/>
      <c r="L79" s="59"/>
      <c r="M79" s="59"/>
      <c r="N79" s="59"/>
      <c r="O79" s="59"/>
      <c r="P79" s="54">
        <f t="shared" si="0"/>
        <v>0</v>
      </c>
      <c r="Q79" s="61" t="str">
        <f>(ISNUMBER(SEARCH('Backend Coding'!$B$2,'Budget 23-24'!A79)))&amp;", "&amp;(ISNUMBER(SEARCH('Backend Coding'!$B$3,'Budget 23-24'!A79)))&amp;", "&amp;(ISNUMBER(SEARCH('Backend Coding'!$B$4,'Budget 23-24'!A79)))&amp;", "&amp;(ISNUMBER(SEARCH('Backend Coding'!$B$5,'Budget 23-24'!A79)))&amp;", "&amp;(ISNUMBER(SEARCH('Backend Coding'!$B$6,'Budget 23-24'!A79)))&amp;", "&amp;(ISNUMBER(SEARCH('Backend Coding'!$B$7,'Budget 23-24'!A79)))&amp;", "&amp;(ISNUMBER(SEARCH('Backend Coding'!$B$8,'Budget 23-24'!A79)))&amp;", "&amp;(ISNUMBER(SEARCH('Backend Coding'!$B$9,'Budget 23-24'!A79)))&amp;", "&amp;(ISNUMBER(SEARCH('Backend Coding'!$B$10,'Budget 23-24'!A79)))&amp;", "&amp;(ISNUMBER(SEARCH('Backend Coding'!$B$11,'Budget 23-24'!A79)))&amp;", "&amp;(ISNUMBER(SEARCH('Backend Coding'!$B$12,'Budget 23-24'!A79)))&amp;", "&amp;(ISNUMBER(SEARCH('Backend Coding'!$B$13,'Budget 23-24'!A79)))&amp;", "&amp;(ISNUMBER(SEARCH('Backend Coding'!$B$14,'Budget 23-24'!A79)))&amp;", "&amp;(ISNUMBER(SEARCH('Backend Coding'!$B$15,'Budget 23-24'!A79)))&amp;", "&amp;(ISNUMBER(SEARCH('Backend Coding'!$B$16,'Budget 23-24'!A79)))&amp;", "&amp;(ISNUMBER(SEARCH('Backend Coding'!$B$17,'Budget 23-24'!A79)))&amp;", "&amp;(ISNUMBER(SEARCH('Backend Coding'!$B$18,'Budget 23-24'!A79)))&amp;", "&amp;(ISNUMBER(SEARCH('Backend Coding'!$B$19,'Budget 23-24'!A79)))&amp;", "&amp;(ISNUMBER(SEARCH('Backend Coding'!$B$20,'Budget 23-24'!A79)))&amp;", "&amp;(ISNUMBER(SEARCH('Backend Coding'!$B$21,'Budget 23-24'!A79)))&amp;", "&amp;(ISNUMBER(SEARCH('Backend Coding'!$B$22,'Budget 23-24'!A79)))&amp;", "&amp;(ISNUMBER(SEARCH('Backend Coding'!$B$23,'Budget 23-24'!A79)))&amp;", "&amp;(ISNUMBER(SEARCH('Backend Coding'!$B$24,'Budget 23-24'!A79)))&amp;", "&amp;(ISNUMBER(SEARCH('Backend Coding'!$B$25,'Budget 23-24'!A79)))&amp;", "&amp;(ISNUMBER(SEARCH('Backend Coding'!$B$26,'Budget 23-24'!A79)))</f>
        <v>FALSE, FALSE, FALSE, FALSE, FALSE, FALSE, FALSE, FALSE, FALSE, FALSE, FALSE, FALSE, FALSE, FALSE, FALSE, FALSE, FALSE, FALSE, FALSE, FALSE, FALSE, FALSE, FALSE, FALSE, FALSE</v>
      </c>
      <c r="R79" s="61" t="str">
        <f>(ISNUMBER(SEARCH('Backend Coding'!$D$2,'Budget 23-24'!A79)))&amp;", "&amp;(ISNUMBER(SEARCH('Backend Coding'!$D$3,'Budget 23-24'!A79)))&amp;", "&amp;(ISNUMBER(SEARCH('Backend Coding'!$D$4,'Budget 23-24'!A79)))&amp;", "&amp;(ISNUMBER(SEARCH('Backend Coding'!$D$5,'Budget 23-24'!A79)))&amp;", "&amp;(ISNUMBER(SEARCH('Backend Coding'!$D$6,'Budget 23-24'!A79)))&amp;", "&amp;(ISNUMBER(SEARCH('Backend Coding'!$D$7,'Budget 23-24'!A79)))&amp;", "&amp;(ISNUMBER(SEARCH('Backend Coding'!$D$8,'Budget 23-24'!A79)))&amp;", "&amp;(ISNUMBER(SEARCH('Backend Coding'!$D$9,'Budget 23-24'!A79)))&amp;", "&amp;(ISNUMBER(SEARCH('Backend Coding'!$D$10,'Budget 23-24'!A79)))&amp;", "&amp;(ISNUMBER(SEARCH('Backend Coding'!$D$11,'Budget 23-24'!A79)))&amp;", "&amp;(ISNUMBER(SEARCH('Backend Coding'!$D$12,'Budget 23-24'!A79)))&amp;", "&amp;(ISNUMBER(SEARCH('Backend Coding'!$D$13,'Budget 23-24'!A79)))&amp;", "&amp;(ISNUMBER(SEARCH('Backend Coding'!$D$14,'Budget 23-24'!A79)))&amp;", "&amp;(ISNUMBER(SEARCH('Backend Coding'!$D$15,'Budget 23-24'!A79)))&amp;", "&amp;(ISNUMBER(SEARCH('Backend Coding'!$D$16,'Budget 23-24'!A79)))&amp;", "&amp;(ISNUMBER(SEARCH('Backend Coding'!$D$17,'Budget 23-24'!A79)))&amp;", "&amp;(ISNUMBER(SEARCH('Backend Coding'!$D$18,'Budget 23-24'!A79)))&amp;", "&amp;(ISNUMBER(SEARCH('Backend Coding'!$D$19,'Budget 23-24'!A79)))&amp;", "&amp;(ISNUMBER(SEARCH('Backend Coding'!$D$20,'Budget 23-24'!A79)))&amp;", "&amp;(ISNUMBER(SEARCH('Backend Coding'!$D$21,'Budget 23-24'!A79)))&amp;", "&amp;(ISNUMBER(SEARCH('Backend Coding'!$D$22,'Budget 23-24'!A79)))&amp;", "&amp;(ISNUMBER(SEARCH('Backend Coding'!$D$23,'Budget 23-24'!A79)))&amp;", "&amp;(ISNUMBER(SEARCH('Backend Coding'!$D$24,'Budget 23-24'!A79)))&amp;", "&amp;(ISNUMBER(SEARCH('Backend Coding'!$D$25,'Budget 23-24'!A79)))&amp;", "&amp;(ISNUMBER(SEARCH('Backend Coding'!$D$26,'Budget 23-24'!A79)))</f>
        <v>FALSE, FALSE, FALSE, FALSE, FALSE, FALSE, FALSE, FALSE, FALSE, FALSE, FALSE, FALSE, FALSE, FALSE, FALSE, FALSE, FALSE, FALSE, FALSE, FALSE, FALSE, FALSE, FALSE, FALSE, FALSE</v>
      </c>
      <c r="S79" s="61" t="str">
        <f>(ISNUMBER(SEARCH('Backend Coding'!$F$2,'Budget 23-24'!A79)))&amp;", "&amp;(ISNUMBER(SEARCH('Backend Coding'!$F$3,'Budget 23-24'!A79)))&amp;", "&amp;(ISNUMBER(SEARCH('Backend Coding'!$F$4,'Budget 23-24'!A79)))&amp;", "&amp;(ISNUMBER(SEARCH('Backend Coding'!$F$5,'Budget 23-24'!A79)))&amp;", "&amp;(ISNUMBER(SEARCH('Backend Coding'!$F$6,'Budget 23-24'!A79)))&amp;", "&amp;(ISNUMBER(SEARCH('Backend Coding'!$F$7,'Budget 23-24'!A79)))&amp;", "&amp;(ISNUMBER(SEARCH('Backend Coding'!$F$8,'Budget 23-24'!A79)))&amp;", "&amp;(ISNUMBER(SEARCH('Backend Coding'!$F$9,'Budget 23-24'!A79)))&amp;", "&amp;(ISNUMBER(SEARCH('Backend Coding'!$F$10,'Budget 23-24'!A79)))&amp;", "&amp;(ISNUMBER(SEARCH('Backend Coding'!$F$11,'Budget 23-24'!A79)))&amp;", "&amp;(ISNUMBER(SEARCH('Backend Coding'!$F$12,'Budget 23-24'!A79)))&amp;", "&amp;(ISNUMBER(SEARCH('Backend Coding'!$F$13,'Budget 23-24'!A79)))&amp;", "&amp;(ISNUMBER(SEARCH('Backend Coding'!$F$14,'Budget 23-24'!A79)))&amp;", "&amp;(ISNUMBER(SEARCH('Backend Coding'!$F$15,'Budget 23-24'!A79)))&amp;", "&amp;(ISNUMBER(SEARCH('Backend Coding'!$F$16,'Budget 23-24'!A79)))&amp;", "&amp;(ISNUMBER(SEARCH('Backend Coding'!$F$17,'Budget 23-24'!A79)))&amp;", "&amp;(ISNUMBER(SEARCH('Backend Coding'!$F$18,'Budget 23-24'!A79)))&amp;", "&amp;(ISNUMBER(SEARCH('Backend Coding'!$F$19,'Budget 23-24'!A79)))&amp;", "&amp;(ISNUMBER(SEARCH('Backend Coding'!$F$20,'Budget 23-24'!A79)))&amp;", "&amp;(ISNUMBER(SEARCH('Backend Coding'!$F$21,'Budget 23-24'!A79)))&amp;", "&amp;(ISNUMBER(SEARCH('Backend Coding'!$F$22,'Budget 23-24'!A79)))&amp;", "&amp;(ISNUMBER(SEARCH('Backend Coding'!$F$23,'Budget 23-24'!A79)))&amp;", "&amp;(ISNUMBER(SEARCH('Backend Coding'!$F$24,'Budget 23-24'!A79)))&amp;", "&amp;(ISNUMBER(SEARCH('Backend Coding'!$F$25,'Budget 23-24'!A79)))&amp;", "&amp;(ISNUMBER(SEARCH('Backend Coding'!$F$26,'Budget 23-24'!A79)))</f>
        <v>FALSE, FALSE, FALSE, FALSE, FALSE, FALSE, FALSE, FALSE, FALSE, FALSE, FALSE, FALSE, FALSE, FALSE, FALSE, FALSE, FALSE, FALSE, FALSE, FALSE, FALSE, FALSE, FALSE, FALSE, FALSE</v>
      </c>
      <c r="T79" s="61" t="str">
        <f>(ISNUMBER(SEARCH('Backend Coding'!$H$2,'Budget 23-24'!A79)))&amp;", "&amp;(ISNUMBER(SEARCH('Backend Coding'!$H$3,'Budget 23-24'!A79)))&amp;", "&amp;(ISNUMBER(SEARCH('Backend Coding'!$H$4,'Budget 23-24'!A79)))&amp;", "&amp;(ISNUMBER(SEARCH('Backend Coding'!$H$5,'Budget 23-24'!A79)))&amp;", "&amp;(ISNUMBER(SEARCH('Backend Coding'!$H$6,'Budget 23-24'!A79)))&amp;", "&amp;(ISNUMBER(SEARCH('Backend Coding'!$H$7,'Budget 23-24'!A79)))&amp;", "&amp;(ISNUMBER(SEARCH('Backend Coding'!$H$8,'Budget 23-24'!A79)))&amp;", "&amp;(ISNUMBER(SEARCH('Backend Coding'!$H$9,'Budget 23-24'!A79)))&amp;", "&amp;(ISNUMBER(SEARCH('Backend Coding'!$H$10,'Budget 23-24'!A79)))&amp;", "&amp;(ISNUMBER(SEARCH('Backend Coding'!$H$11,'Budget 23-24'!A79)))&amp;", "&amp;(ISNUMBER(SEARCH('Backend Coding'!$H$12,'Budget 23-24'!A79)))&amp;", "&amp;(ISNUMBER(SEARCH('Backend Coding'!$H$13,'Budget 23-24'!A79)))&amp;", "&amp;(ISNUMBER(SEARCH('Backend Coding'!$H$14,'Budget 23-24'!A79)))&amp;", "&amp;(ISNUMBER(SEARCH('Backend Coding'!$H$15,'Budget 23-24'!A79)))&amp;", "&amp;(ISNUMBER(SEARCH('Backend Coding'!$H$16,'Budget 23-24'!A79)))&amp;", "&amp;(ISNUMBER(SEARCH('Backend Coding'!$H$17,'Budget 23-24'!A79)))&amp;", "&amp;(ISNUMBER(SEARCH('Backend Coding'!$H$18,'Budget 23-24'!A79)))&amp;", "&amp;(ISNUMBER(SEARCH('Backend Coding'!$H$19,'Budget 23-24'!A79)))&amp;", "&amp;(ISNUMBER(SEARCH('Backend Coding'!$H$20,'Budget 23-24'!A79)))&amp;", "&amp;(ISNUMBER(SEARCH('Backend Coding'!$H$21,'Budget 23-24'!A79)))&amp;", "&amp;(ISNUMBER(SEARCH('Backend Coding'!$H$22,'Budget 23-24'!A79)))&amp;", "&amp;(ISNUMBER(SEARCH('Backend Coding'!$H$23,'Budget 23-24'!A79)))&amp;", "&amp;(ISNUMBER(SEARCH('Backend Coding'!$H$24,'Budget 23-24'!A79)))&amp;", "&amp;(ISNUMBER(SEARCH('Backend Coding'!$H$25,'Budget 23-24'!A79)))&amp;", "&amp;(ISNUMBER(SEARCH('Backend Coding'!$H$26,'Budget 23-24'!A79)))</f>
        <v>FALSE, FALSE, FALSE, FALSE, FALSE, FALSE, FALSE, FALSE, FALSE, FALSE, FALSE, FALSE, FALSE, FALSE, FALSE, FALSE, FALSE, FALSE, FALSE, FALSE, FALSE, FALSE, FALSE, FALSE, FALSE</v>
      </c>
      <c r="U79" s="3" t="str">
        <f>(ISNUMBER(SEARCH('Backend Coding'!$J$2,'Budget 23-24'!A79)))&amp;", "&amp;(ISNUMBER(SEARCH('Backend Coding'!$J$3,'Budget 23-24'!A79)))&amp;", "&amp;(ISNUMBER(SEARCH('Backend Coding'!$J$4,'Budget 23-24'!A79)))&amp;", "&amp;(ISNUMBER(SEARCH('Backend Coding'!$J$5,'Budget 23-24'!A79)))&amp;", "&amp;(ISNUMBER(SEARCH('Backend Coding'!$J$6,'Budget 23-24'!A79)))&amp;", "&amp;(ISNUMBER(SEARCH('Backend Coding'!$J$7,'Budget 23-24'!A79)))&amp;", "&amp;(ISNUMBER(SEARCH('Backend Coding'!$J$8,'Budget 23-24'!A79)))&amp;", "&amp;(ISNUMBER(SEARCH('Backend Coding'!$J$9,'Budget 23-24'!A79)))&amp;", "&amp;(ISNUMBER(SEARCH('Backend Coding'!$J$10,'Budget 23-24'!A79)))&amp;", "&amp;(ISNUMBER(SEARCH('Backend Coding'!$J$11,'Budget 23-24'!A79)))&amp;", "&amp;(ISNUMBER(SEARCH('Backend Coding'!$J$12,'Budget 23-24'!A79)))&amp;", "&amp;(ISNUMBER(SEARCH('Backend Coding'!$J$13,'Budget 23-24'!A79)))&amp;", "&amp;(ISNUMBER(SEARCH('Backend Coding'!$J$14,'Budget 23-24'!A79)))&amp;", "&amp;(ISNUMBER(SEARCH('Backend Coding'!$J$15,'Budget 23-24'!A79)))&amp;", "&amp;(ISNUMBER(SEARCH('Backend Coding'!$J$16,'Budget 23-24'!A79)))&amp;", "&amp;(ISNUMBER(SEARCH('Backend Coding'!$J$17,'Budget 23-24'!A79)))&amp;", "&amp;(ISNUMBER(SEARCH('Backend Coding'!$J$18,'Budget 23-24'!A79)))&amp;", "&amp;(ISNUMBER(SEARCH('Backend Coding'!$J$19,'Budget 23-24'!A79)))&amp;", "&amp;(ISNUMBER(SEARCH('Backend Coding'!$J$20,'Budget 23-24'!A79)))&amp;", "&amp;(ISNUMBER(SEARCH('Backend Coding'!$J$21,'Budget 23-24'!A79)))&amp;", "&amp;(ISNUMBER(SEARCH('Backend Coding'!$J$22,'Budget 23-24'!A79)))&amp;", "&amp;(ISNUMBER(SEARCH('Backend Coding'!$J$23,'Budget 23-24'!A79)))&amp;", "&amp;(ISNUMBER(SEARCH('Backend Coding'!$J$24,'Budget 23-24'!A79)))&amp;", "&amp;(ISNUMBER(SEARCH('Backend Coding'!$J$25,'Budget 23-24'!A79)))&amp;", "&amp;(ISNUMBER(SEARCH('Backend Coding'!$J$26,'Budget 23-24'!A79)))</f>
        <v>FALSE, FALSE, FALSE, FALSE, FALSE, FALSE, FALSE, FALSE, FALSE, FALSE, FALSE, FALSE, FALSE, FALSE, FALSE, FALSE, FALSE, FALSE, FALSE, FALSE, FALSE, FALSE, FALSE, FALSE, FALSE</v>
      </c>
    </row>
    <row r="80" spans="1:21" ht="14.25" customHeight="1">
      <c r="A80" s="91"/>
      <c r="B80" s="92"/>
      <c r="C80" s="22"/>
      <c r="D80" s="85"/>
      <c r="E80" s="57"/>
      <c r="F80" s="81"/>
      <c r="G80" s="81"/>
      <c r="H80" s="81"/>
      <c r="I80" s="81"/>
      <c r="J80" s="81"/>
      <c r="K80" s="59"/>
      <c r="L80" s="59"/>
      <c r="M80" s="59"/>
      <c r="N80" s="59"/>
      <c r="O80" s="59"/>
      <c r="P80" s="54">
        <f t="shared" si="0"/>
        <v>0</v>
      </c>
      <c r="Q80" s="61" t="str">
        <f>(ISNUMBER(SEARCH('Backend Coding'!$B$2,'Budget 23-24'!A80)))&amp;", "&amp;(ISNUMBER(SEARCH('Backend Coding'!$B$3,'Budget 23-24'!A80)))&amp;", "&amp;(ISNUMBER(SEARCH('Backend Coding'!$B$4,'Budget 23-24'!A80)))&amp;", "&amp;(ISNUMBER(SEARCH('Backend Coding'!$B$5,'Budget 23-24'!A80)))&amp;", "&amp;(ISNUMBER(SEARCH('Backend Coding'!$B$6,'Budget 23-24'!A80)))&amp;", "&amp;(ISNUMBER(SEARCH('Backend Coding'!$B$7,'Budget 23-24'!A80)))&amp;", "&amp;(ISNUMBER(SEARCH('Backend Coding'!$B$8,'Budget 23-24'!A80)))&amp;", "&amp;(ISNUMBER(SEARCH('Backend Coding'!$B$9,'Budget 23-24'!A80)))&amp;", "&amp;(ISNUMBER(SEARCH('Backend Coding'!$B$10,'Budget 23-24'!A80)))&amp;", "&amp;(ISNUMBER(SEARCH('Backend Coding'!$B$11,'Budget 23-24'!A80)))&amp;", "&amp;(ISNUMBER(SEARCH('Backend Coding'!$B$12,'Budget 23-24'!A80)))&amp;", "&amp;(ISNUMBER(SEARCH('Backend Coding'!$B$13,'Budget 23-24'!A80)))&amp;", "&amp;(ISNUMBER(SEARCH('Backend Coding'!$B$14,'Budget 23-24'!A80)))&amp;", "&amp;(ISNUMBER(SEARCH('Backend Coding'!$B$15,'Budget 23-24'!A80)))&amp;", "&amp;(ISNUMBER(SEARCH('Backend Coding'!$B$16,'Budget 23-24'!A80)))&amp;", "&amp;(ISNUMBER(SEARCH('Backend Coding'!$B$17,'Budget 23-24'!A80)))&amp;", "&amp;(ISNUMBER(SEARCH('Backend Coding'!$B$18,'Budget 23-24'!A80)))&amp;", "&amp;(ISNUMBER(SEARCH('Backend Coding'!$B$19,'Budget 23-24'!A80)))&amp;", "&amp;(ISNUMBER(SEARCH('Backend Coding'!$B$20,'Budget 23-24'!A80)))&amp;", "&amp;(ISNUMBER(SEARCH('Backend Coding'!$B$21,'Budget 23-24'!A80)))&amp;", "&amp;(ISNUMBER(SEARCH('Backend Coding'!$B$22,'Budget 23-24'!A80)))&amp;", "&amp;(ISNUMBER(SEARCH('Backend Coding'!$B$23,'Budget 23-24'!A80)))&amp;", "&amp;(ISNUMBER(SEARCH('Backend Coding'!$B$24,'Budget 23-24'!A80)))&amp;", "&amp;(ISNUMBER(SEARCH('Backend Coding'!$B$25,'Budget 23-24'!A80)))&amp;", "&amp;(ISNUMBER(SEARCH('Backend Coding'!$B$26,'Budget 23-24'!A80)))</f>
        <v>FALSE, FALSE, FALSE, FALSE, FALSE, FALSE, FALSE, FALSE, FALSE, FALSE, FALSE, FALSE, FALSE, FALSE, FALSE, FALSE, FALSE, FALSE, FALSE, FALSE, FALSE, FALSE, FALSE, FALSE, FALSE</v>
      </c>
      <c r="R80" s="61" t="str">
        <f>(ISNUMBER(SEARCH('Backend Coding'!$D$2,'Budget 23-24'!A80)))&amp;", "&amp;(ISNUMBER(SEARCH('Backend Coding'!$D$3,'Budget 23-24'!A80)))&amp;", "&amp;(ISNUMBER(SEARCH('Backend Coding'!$D$4,'Budget 23-24'!A80)))&amp;", "&amp;(ISNUMBER(SEARCH('Backend Coding'!$D$5,'Budget 23-24'!A80)))&amp;", "&amp;(ISNUMBER(SEARCH('Backend Coding'!$D$6,'Budget 23-24'!A80)))&amp;", "&amp;(ISNUMBER(SEARCH('Backend Coding'!$D$7,'Budget 23-24'!A80)))&amp;", "&amp;(ISNUMBER(SEARCH('Backend Coding'!$D$8,'Budget 23-24'!A80)))&amp;", "&amp;(ISNUMBER(SEARCH('Backend Coding'!$D$9,'Budget 23-24'!A80)))&amp;", "&amp;(ISNUMBER(SEARCH('Backend Coding'!$D$10,'Budget 23-24'!A80)))&amp;", "&amp;(ISNUMBER(SEARCH('Backend Coding'!$D$11,'Budget 23-24'!A80)))&amp;", "&amp;(ISNUMBER(SEARCH('Backend Coding'!$D$12,'Budget 23-24'!A80)))&amp;", "&amp;(ISNUMBER(SEARCH('Backend Coding'!$D$13,'Budget 23-24'!A80)))&amp;", "&amp;(ISNUMBER(SEARCH('Backend Coding'!$D$14,'Budget 23-24'!A80)))&amp;", "&amp;(ISNUMBER(SEARCH('Backend Coding'!$D$15,'Budget 23-24'!A80)))&amp;", "&amp;(ISNUMBER(SEARCH('Backend Coding'!$D$16,'Budget 23-24'!A80)))&amp;", "&amp;(ISNUMBER(SEARCH('Backend Coding'!$D$17,'Budget 23-24'!A80)))&amp;", "&amp;(ISNUMBER(SEARCH('Backend Coding'!$D$18,'Budget 23-24'!A80)))&amp;", "&amp;(ISNUMBER(SEARCH('Backend Coding'!$D$19,'Budget 23-24'!A80)))&amp;", "&amp;(ISNUMBER(SEARCH('Backend Coding'!$D$20,'Budget 23-24'!A80)))&amp;", "&amp;(ISNUMBER(SEARCH('Backend Coding'!$D$21,'Budget 23-24'!A80)))&amp;", "&amp;(ISNUMBER(SEARCH('Backend Coding'!$D$22,'Budget 23-24'!A80)))&amp;", "&amp;(ISNUMBER(SEARCH('Backend Coding'!$D$23,'Budget 23-24'!A80)))&amp;", "&amp;(ISNUMBER(SEARCH('Backend Coding'!$D$24,'Budget 23-24'!A80)))&amp;", "&amp;(ISNUMBER(SEARCH('Backend Coding'!$D$25,'Budget 23-24'!A80)))&amp;", "&amp;(ISNUMBER(SEARCH('Backend Coding'!$D$26,'Budget 23-24'!A80)))</f>
        <v>FALSE, FALSE, FALSE, FALSE, FALSE, FALSE, FALSE, FALSE, FALSE, FALSE, FALSE, FALSE, FALSE, FALSE, FALSE, FALSE, FALSE, FALSE, FALSE, FALSE, FALSE, FALSE, FALSE, FALSE, FALSE</v>
      </c>
      <c r="S80" s="61" t="str">
        <f>(ISNUMBER(SEARCH('Backend Coding'!$F$2,'Budget 23-24'!A80)))&amp;", "&amp;(ISNUMBER(SEARCH('Backend Coding'!$F$3,'Budget 23-24'!A80)))&amp;", "&amp;(ISNUMBER(SEARCH('Backend Coding'!$F$4,'Budget 23-24'!A80)))&amp;", "&amp;(ISNUMBER(SEARCH('Backend Coding'!$F$5,'Budget 23-24'!A80)))&amp;", "&amp;(ISNUMBER(SEARCH('Backend Coding'!$F$6,'Budget 23-24'!A80)))&amp;", "&amp;(ISNUMBER(SEARCH('Backend Coding'!$F$7,'Budget 23-24'!A80)))&amp;", "&amp;(ISNUMBER(SEARCH('Backend Coding'!$F$8,'Budget 23-24'!A80)))&amp;", "&amp;(ISNUMBER(SEARCH('Backend Coding'!$F$9,'Budget 23-24'!A80)))&amp;", "&amp;(ISNUMBER(SEARCH('Backend Coding'!$F$10,'Budget 23-24'!A80)))&amp;", "&amp;(ISNUMBER(SEARCH('Backend Coding'!$F$11,'Budget 23-24'!A80)))&amp;", "&amp;(ISNUMBER(SEARCH('Backend Coding'!$F$12,'Budget 23-24'!A80)))&amp;", "&amp;(ISNUMBER(SEARCH('Backend Coding'!$F$13,'Budget 23-24'!A80)))&amp;", "&amp;(ISNUMBER(SEARCH('Backend Coding'!$F$14,'Budget 23-24'!A80)))&amp;", "&amp;(ISNUMBER(SEARCH('Backend Coding'!$F$15,'Budget 23-24'!A80)))&amp;", "&amp;(ISNUMBER(SEARCH('Backend Coding'!$F$16,'Budget 23-24'!A80)))&amp;", "&amp;(ISNUMBER(SEARCH('Backend Coding'!$F$17,'Budget 23-24'!A80)))&amp;", "&amp;(ISNUMBER(SEARCH('Backend Coding'!$F$18,'Budget 23-24'!A80)))&amp;", "&amp;(ISNUMBER(SEARCH('Backend Coding'!$F$19,'Budget 23-24'!A80)))&amp;", "&amp;(ISNUMBER(SEARCH('Backend Coding'!$F$20,'Budget 23-24'!A80)))&amp;", "&amp;(ISNUMBER(SEARCH('Backend Coding'!$F$21,'Budget 23-24'!A80)))&amp;", "&amp;(ISNUMBER(SEARCH('Backend Coding'!$F$22,'Budget 23-24'!A80)))&amp;", "&amp;(ISNUMBER(SEARCH('Backend Coding'!$F$23,'Budget 23-24'!A80)))&amp;", "&amp;(ISNUMBER(SEARCH('Backend Coding'!$F$24,'Budget 23-24'!A80)))&amp;", "&amp;(ISNUMBER(SEARCH('Backend Coding'!$F$25,'Budget 23-24'!A80)))&amp;", "&amp;(ISNUMBER(SEARCH('Backend Coding'!$F$26,'Budget 23-24'!A80)))</f>
        <v>FALSE, FALSE, FALSE, FALSE, FALSE, FALSE, FALSE, FALSE, FALSE, FALSE, FALSE, FALSE, FALSE, FALSE, FALSE, FALSE, FALSE, FALSE, FALSE, FALSE, FALSE, FALSE, FALSE, FALSE, FALSE</v>
      </c>
      <c r="T80" s="61" t="str">
        <f>(ISNUMBER(SEARCH('Backend Coding'!$H$2,'Budget 23-24'!A80)))&amp;", "&amp;(ISNUMBER(SEARCH('Backend Coding'!$H$3,'Budget 23-24'!A80)))&amp;", "&amp;(ISNUMBER(SEARCH('Backend Coding'!$H$4,'Budget 23-24'!A80)))&amp;", "&amp;(ISNUMBER(SEARCH('Backend Coding'!$H$5,'Budget 23-24'!A80)))&amp;", "&amp;(ISNUMBER(SEARCH('Backend Coding'!$H$6,'Budget 23-24'!A80)))&amp;", "&amp;(ISNUMBER(SEARCH('Backend Coding'!$H$7,'Budget 23-24'!A80)))&amp;", "&amp;(ISNUMBER(SEARCH('Backend Coding'!$H$8,'Budget 23-24'!A80)))&amp;", "&amp;(ISNUMBER(SEARCH('Backend Coding'!$H$9,'Budget 23-24'!A80)))&amp;", "&amp;(ISNUMBER(SEARCH('Backend Coding'!$H$10,'Budget 23-24'!A80)))&amp;", "&amp;(ISNUMBER(SEARCH('Backend Coding'!$H$11,'Budget 23-24'!A80)))&amp;", "&amp;(ISNUMBER(SEARCH('Backend Coding'!$H$12,'Budget 23-24'!A80)))&amp;", "&amp;(ISNUMBER(SEARCH('Backend Coding'!$H$13,'Budget 23-24'!A80)))&amp;", "&amp;(ISNUMBER(SEARCH('Backend Coding'!$H$14,'Budget 23-24'!A80)))&amp;", "&amp;(ISNUMBER(SEARCH('Backend Coding'!$H$15,'Budget 23-24'!A80)))&amp;", "&amp;(ISNUMBER(SEARCH('Backend Coding'!$H$16,'Budget 23-24'!A80)))&amp;", "&amp;(ISNUMBER(SEARCH('Backend Coding'!$H$17,'Budget 23-24'!A80)))&amp;", "&amp;(ISNUMBER(SEARCH('Backend Coding'!$H$18,'Budget 23-24'!A80)))&amp;", "&amp;(ISNUMBER(SEARCH('Backend Coding'!$H$19,'Budget 23-24'!A80)))&amp;", "&amp;(ISNUMBER(SEARCH('Backend Coding'!$H$20,'Budget 23-24'!A80)))&amp;", "&amp;(ISNUMBER(SEARCH('Backend Coding'!$H$21,'Budget 23-24'!A80)))&amp;", "&amp;(ISNUMBER(SEARCH('Backend Coding'!$H$22,'Budget 23-24'!A80)))&amp;", "&amp;(ISNUMBER(SEARCH('Backend Coding'!$H$23,'Budget 23-24'!A80)))&amp;", "&amp;(ISNUMBER(SEARCH('Backend Coding'!$H$24,'Budget 23-24'!A80)))&amp;", "&amp;(ISNUMBER(SEARCH('Backend Coding'!$H$25,'Budget 23-24'!A80)))&amp;", "&amp;(ISNUMBER(SEARCH('Backend Coding'!$H$26,'Budget 23-24'!A80)))</f>
        <v>FALSE, FALSE, FALSE, FALSE, FALSE, FALSE, FALSE, FALSE, FALSE, FALSE, FALSE, FALSE, FALSE, FALSE, FALSE, FALSE, FALSE, FALSE, FALSE, FALSE, FALSE, FALSE, FALSE, FALSE, FALSE</v>
      </c>
      <c r="U80" s="3" t="str">
        <f>(ISNUMBER(SEARCH('Backend Coding'!$J$2,'Budget 23-24'!A80)))&amp;", "&amp;(ISNUMBER(SEARCH('Backend Coding'!$J$3,'Budget 23-24'!A80)))&amp;", "&amp;(ISNUMBER(SEARCH('Backend Coding'!$J$4,'Budget 23-24'!A80)))&amp;", "&amp;(ISNUMBER(SEARCH('Backend Coding'!$J$5,'Budget 23-24'!A80)))&amp;", "&amp;(ISNUMBER(SEARCH('Backend Coding'!$J$6,'Budget 23-24'!A80)))&amp;", "&amp;(ISNUMBER(SEARCH('Backend Coding'!$J$7,'Budget 23-24'!A80)))&amp;", "&amp;(ISNUMBER(SEARCH('Backend Coding'!$J$8,'Budget 23-24'!A80)))&amp;", "&amp;(ISNUMBER(SEARCH('Backend Coding'!$J$9,'Budget 23-24'!A80)))&amp;", "&amp;(ISNUMBER(SEARCH('Backend Coding'!$J$10,'Budget 23-24'!A80)))&amp;", "&amp;(ISNUMBER(SEARCH('Backend Coding'!$J$11,'Budget 23-24'!A80)))&amp;", "&amp;(ISNUMBER(SEARCH('Backend Coding'!$J$12,'Budget 23-24'!A80)))&amp;", "&amp;(ISNUMBER(SEARCH('Backend Coding'!$J$13,'Budget 23-24'!A80)))&amp;", "&amp;(ISNUMBER(SEARCH('Backend Coding'!$J$14,'Budget 23-24'!A80)))&amp;", "&amp;(ISNUMBER(SEARCH('Backend Coding'!$J$15,'Budget 23-24'!A80)))&amp;", "&amp;(ISNUMBER(SEARCH('Backend Coding'!$J$16,'Budget 23-24'!A80)))&amp;", "&amp;(ISNUMBER(SEARCH('Backend Coding'!$J$17,'Budget 23-24'!A80)))&amp;", "&amp;(ISNUMBER(SEARCH('Backend Coding'!$J$18,'Budget 23-24'!A80)))&amp;", "&amp;(ISNUMBER(SEARCH('Backend Coding'!$J$19,'Budget 23-24'!A80)))&amp;", "&amp;(ISNUMBER(SEARCH('Backend Coding'!$J$20,'Budget 23-24'!A80)))&amp;", "&amp;(ISNUMBER(SEARCH('Backend Coding'!$J$21,'Budget 23-24'!A80)))&amp;", "&amp;(ISNUMBER(SEARCH('Backend Coding'!$J$22,'Budget 23-24'!A80)))&amp;", "&amp;(ISNUMBER(SEARCH('Backend Coding'!$J$23,'Budget 23-24'!A80)))&amp;", "&amp;(ISNUMBER(SEARCH('Backend Coding'!$J$24,'Budget 23-24'!A80)))&amp;", "&amp;(ISNUMBER(SEARCH('Backend Coding'!$J$25,'Budget 23-24'!A80)))&amp;", "&amp;(ISNUMBER(SEARCH('Backend Coding'!$J$26,'Budget 23-24'!A80)))</f>
        <v>FALSE, FALSE, FALSE, FALSE, FALSE, FALSE, FALSE, FALSE, FALSE, FALSE, FALSE, FALSE, FALSE, FALSE, FALSE, FALSE, FALSE, FALSE, FALSE, FALSE, FALSE, FALSE, FALSE, FALSE, FALSE</v>
      </c>
    </row>
    <row r="81" spans="1:21" ht="14.25" customHeight="1">
      <c r="A81" s="91"/>
      <c r="B81" s="92"/>
      <c r="C81" s="22"/>
      <c r="D81" s="85"/>
      <c r="E81" s="57"/>
      <c r="F81" s="81"/>
      <c r="G81" s="81"/>
      <c r="H81" s="81"/>
      <c r="I81" s="81"/>
      <c r="J81" s="81"/>
      <c r="K81" s="59"/>
      <c r="L81" s="59"/>
      <c r="M81" s="59"/>
      <c r="N81" s="59"/>
      <c r="O81" s="59"/>
      <c r="P81" s="54">
        <f t="shared" si="0"/>
        <v>0</v>
      </c>
      <c r="Q81" s="61" t="str">
        <f>(ISNUMBER(SEARCH('Backend Coding'!$B$2,'Budget 23-24'!A81)))&amp;", "&amp;(ISNUMBER(SEARCH('Backend Coding'!$B$3,'Budget 23-24'!A81)))&amp;", "&amp;(ISNUMBER(SEARCH('Backend Coding'!$B$4,'Budget 23-24'!A81)))&amp;", "&amp;(ISNUMBER(SEARCH('Backend Coding'!$B$5,'Budget 23-24'!A81)))&amp;", "&amp;(ISNUMBER(SEARCH('Backend Coding'!$B$6,'Budget 23-24'!A81)))&amp;", "&amp;(ISNUMBER(SEARCH('Backend Coding'!$B$7,'Budget 23-24'!A81)))&amp;", "&amp;(ISNUMBER(SEARCH('Backend Coding'!$B$8,'Budget 23-24'!A81)))&amp;", "&amp;(ISNUMBER(SEARCH('Backend Coding'!$B$9,'Budget 23-24'!A81)))&amp;", "&amp;(ISNUMBER(SEARCH('Backend Coding'!$B$10,'Budget 23-24'!A81)))&amp;", "&amp;(ISNUMBER(SEARCH('Backend Coding'!$B$11,'Budget 23-24'!A81)))&amp;", "&amp;(ISNUMBER(SEARCH('Backend Coding'!$B$12,'Budget 23-24'!A81)))&amp;", "&amp;(ISNUMBER(SEARCH('Backend Coding'!$B$13,'Budget 23-24'!A81)))&amp;", "&amp;(ISNUMBER(SEARCH('Backend Coding'!$B$14,'Budget 23-24'!A81)))&amp;", "&amp;(ISNUMBER(SEARCH('Backend Coding'!$B$15,'Budget 23-24'!A81)))&amp;", "&amp;(ISNUMBER(SEARCH('Backend Coding'!$B$16,'Budget 23-24'!A81)))&amp;", "&amp;(ISNUMBER(SEARCH('Backend Coding'!$B$17,'Budget 23-24'!A81)))&amp;", "&amp;(ISNUMBER(SEARCH('Backend Coding'!$B$18,'Budget 23-24'!A81)))&amp;", "&amp;(ISNUMBER(SEARCH('Backend Coding'!$B$19,'Budget 23-24'!A81)))&amp;", "&amp;(ISNUMBER(SEARCH('Backend Coding'!$B$20,'Budget 23-24'!A81)))&amp;", "&amp;(ISNUMBER(SEARCH('Backend Coding'!$B$21,'Budget 23-24'!A81)))&amp;", "&amp;(ISNUMBER(SEARCH('Backend Coding'!$B$22,'Budget 23-24'!A81)))&amp;", "&amp;(ISNUMBER(SEARCH('Backend Coding'!$B$23,'Budget 23-24'!A81)))&amp;", "&amp;(ISNUMBER(SEARCH('Backend Coding'!$B$24,'Budget 23-24'!A81)))&amp;", "&amp;(ISNUMBER(SEARCH('Backend Coding'!$B$25,'Budget 23-24'!A81)))&amp;", "&amp;(ISNUMBER(SEARCH('Backend Coding'!$B$26,'Budget 23-24'!A81)))</f>
        <v>FALSE, FALSE, FALSE, FALSE, FALSE, FALSE, FALSE, FALSE, FALSE, FALSE, FALSE, FALSE, FALSE, FALSE, FALSE, FALSE, FALSE, FALSE, FALSE, FALSE, FALSE, FALSE, FALSE, FALSE, FALSE</v>
      </c>
      <c r="R81" s="61" t="str">
        <f>(ISNUMBER(SEARCH('Backend Coding'!$D$2,'Budget 23-24'!A81)))&amp;", "&amp;(ISNUMBER(SEARCH('Backend Coding'!$D$3,'Budget 23-24'!A81)))&amp;", "&amp;(ISNUMBER(SEARCH('Backend Coding'!$D$4,'Budget 23-24'!A81)))&amp;", "&amp;(ISNUMBER(SEARCH('Backend Coding'!$D$5,'Budget 23-24'!A81)))&amp;", "&amp;(ISNUMBER(SEARCH('Backend Coding'!$D$6,'Budget 23-24'!A81)))&amp;", "&amp;(ISNUMBER(SEARCH('Backend Coding'!$D$7,'Budget 23-24'!A81)))&amp;", "&amp;(ISNUMBER(SEARCH('Backend Coding'!$D$8,'Budget 23-24'!A81)))&amp;", "&amp;(ISNUMBER(SEARCH('Backend Coding'!$D$9,'Budget 23-24'!A81)))&amp;", "&amp;(ISNUMBER(SEARCH('Backend Coding'!$D$10,'Budget 23-24'!A81)))&amp;", "&amp;(ISNUMBER(SEARCH('Backend Coding'!$D$11,'Budget 23-24'!A81)))&amp;", "&amp;(ISNUMBER(SEARCH('Backend Coding'!$D$12,'Budget 23-24'!A81)))&amp;", "&amp;(ISNUMBER(SEARCH('Backend Coding'!$D$13,'Budget 23-24'!A81)))&amp;", "&amp;(ISNUMBER(SEARCH('Backend Coding'!$D$14,'Budget 23-24'!A81)))&amp;", "&amp;(ISNUMBER(SEARCH('Backend Coding'!$D$15,'Budget 23-24'!A81)))&amp;", "&amp;(ISNUMBER(SEARCH('Backend Coding'!$D$16,'Budget 23-24'!A81)))&amp;", "&amp;(ISNUMBER(SEARCH('Backend Coding'!$D$17,'Budget 23-24'!A81)))&amp;", "&amp;(ISNUMBER(SEARCH('Backend Coding'!$D$18,'Budget 23-24'!A81)))&amp;", "&amp;(ISNUMBER(SEARCH('Backend Coding'!$D$19,'Budget 23-24'!A81)))&amp;", "&amp;(ISNUMBER(SEARCH('Backend Coding'!$D$20,'Budget 23-24'!A81)))&amp;", "&amp;(ISNUMBER(SEARCH('Backend Coding'!$D$21,'Budget 23-24'!A81)))&amp;", "&amp;(ISNUMBER(SEARCH('Backend Coding'!$D$22,'Budget 23-24'!A81)))&amp;", "&amp;(ISNUMBER(SEARCH('Backend Coding'!$D$23,'Budget 23-24'!A81)))&amp;", "&amp;(ISNUMBER(SEARCH('Backend Coding'!$D$24,'Budget 23-24'!A81)))&amp;", "&amp;(ISNUMBER(SEARCH('Backend Coding'!$D$25,'Budget 23-24'!A81)))&amp;", "&amp;(ISNUMBER(SEARCH('Backend Coding'!$D$26,'Budget 23-24'!A81)))</f>
        <v>FALSE, FALSE, FALSE, FALSE, FALSE, FALSE, FALSE, FALSE, FALSE, FALSE, FALSE, FALSE, FALSE, FALSE, FALSE, FALSE, FALSE, FALSE, FALSE, FALSE, FALSE, FALSE, FALSE, FALSE, FALSE</v>
      </c>
      <c r="S81" s="61" t="str">
        <f>(ISNUMBER(SEARCH('Backend Coding'!$F$2,'Budget 23-24'!A81)))&amp;", "&amp;(ISNUMBER(SEARCH('Backend Coding'!$F$3,'Budget 23-24'!A81)))&amp;", "&amp;(ISNUMBER(SEARCH('Backend Coding'!$F$4,'Budget 23-24'!A81)))&amp;", "&amp;(ISNUMBER(SEARCH('Backend Coding'!$F$5,'Budget 23-24'!A81)))&amp;", "&amp;(ISNUMBER(SEARCH('Backend Coding'!$F$6,'Budget 23-24'!A81)))&amp;", "&amp;(ISNUMBER(SEARCH('Backend Coding'!$F$7,'Budget 23-24'!A81)))&amp;", "&amp;(ISNUMBER(SEARCH('Backend Coding'!$F$8,'Budget 23-24'!A81)))&amp;", "&amp;(ISNUMBER(SEARCH('Backend Coding'!$F$9,'Budget 23-24'!A81)))&amp;", "&amp;(ISNUMBER(SEARCH('Backend Coding'!$F$10,'Budget 23-24'!A81)))&amp;", "&amp;(ISNUMBER(SEARCH('Backend Coding'!$F$11,'Budget 23-24'!A81)))&amp;", "&amp;(ISNUMBER(SEARCH('Backend Coding'!$F$12,'Budget 23-24'!A81)))&amp;", "&amp;(ISNUMBER(SEARCH('Backend Coding'!$F$13,'Budget 23-24'!A81)))&amp;", "&amp;(ISNUMBER(SEARCH('Backend Coding'!$F$14,'Budget 23-24'!A81)))&amp;", "&amp;(ISNUMBER(SEARCH('Backend Coding'!$F$15,'Budget 23-24'!A81)))&amp;", "&amp;(ISNUMBER(SEARCH('Backend Coding'!$F$16,'Budget 23-24'!A81)))&amp;", "&amp;(ISNUMBER(SEARCH('Backend Coding'!$F$17,'Budget 23-24'!A81)))&amp;", "&amp;(ISNUMBER(SEARCH('Backend Coding'!$F$18,'Budget 23-24'!A81)))&amp;", "&amp;(ISNUMBER(SEARCH('Backend Coding'!$F$19,'Budget 23-24'!A81)))&amp;", "&amp;(ISNUMBER(SEARCH('Backend Coding'!$F$20,'Budget 23-24'!A81)))&amp;", "&amp;(ISNUMBER(SEARCH('Backend Coding'!$F$21,'Budget 23-24'!A81)))&amp;", "&amp;(ISNUMBER(SEARCH('Backend Coding'!$F$22,'Budget 23-24'!A81)))&amp;", "&amp;(ISNUMBER(SEARCH('Backend Coding'!$F$23,'Budget 23-24'!A81)))&amp;", "&amp;(ISNUMBER(SEARCH('Backend Coding'!$F$24,'Budget 23-24'!A81)))&amp;", "&amp;(ISNUMBER(SEARCH('Backend Coding'!$F$25,'Budget 23-24'!A81)))&amp;", "&amp;(ISNUMBER(SEARCH('Backend Coding'!$F$26,'Budget 23-24'!A81)))</f>
        <v>FALSE, FALSE, FALSE, FALSE, FALSE, FALSE, FALSE, FALSE, FALSE, FALSE, FALSE, FALSE, FALSE, FALSE, FALSE, FALSE, FALSE, FALSE, FALSE, FALSE, FALSE, FALSE, FALSE, FALSE, FALSE</v>
      </c>
      <c r="T81" s="61" t="str">
        <f>(ISNUMBER(SEARCH('Backend Coding'!$H$2,'Budget 23-24'!A81)))&amp;", "&amp;(ISNUMBER(SEARCH('Backend Coding'!$H$3,'Budget 23-24'!A81)))&amp;", "&amp;(ISNUMBER(SEARCH('Backend Coding'!$H$4,'Budget 23-24'!A81)))&amp;", "&amp;(ISNUMBER(SEARCH('Backend Coding'!$H$5,'Budget 23-24'!A81)))&amp;", "&amp;(ISNUMBER(SEARCH('Backend Coding'!$H$6,'Budget 23-24'!A81)))&amp;", "&amp;(ISNUMBER(SEARCH('Backend Coding'!$H$7,'Budget 23-24'!A81)))&amp;", "&amp;(ISNUMBER(SEARCH('Backend Coding'!$H$8,'Budget 23-24'!A81)))&amp;", "&amp;(ISNUMBER(SEARCH('Backend Coding'!$H$9,'Budget 23-24'!A81)))&amp;", "&amp;(ISNUMBER(SEARCH('Backend Coding'!$H$10,'Budget 23-24'!A81)))&amp;", "&amp;(ISNUMBER(SEARCH('Backend Coding'!$H$11,'Budget 23-24'!A81)))&amp;", "&amp;(ISNUMBER(SEARCH('Backend Coding'!$H$12,'Budget 23-24'!A81)))&amp;", "&amp;(ISNUMBER(SEARCH('Backend Coding'!$H$13,'Budget 23-24'!A81)))&amp;", "&amp;(ISNUMBER(SEARCH('Backend Coding'!$H$14,'Budget 23-24'!A81)))&amp;", "&amp;(ISNUMBER(SEARCH('Backend Coding'!$H$15,'Budget 23-24'!A81)))&amp;", "&amp;(ISNUMBER(SEARCH('Backend Coding'!$H$16,'Budget 23-24'!A81)))&amp;", "&amp;(ISNUMBER(SEARCH('Backend Coding'!$H$17,'Budget 23-24'!A81)))&amp;", "&amp;(ISNUMBER(SEARCH('Backend Coding'!$H$18,'Budget 23-24'!A81)))&amp;", "&amp;(ISNUMBER(SEARCH('Backend Coding'!$H$19,'Budget 23-24'!A81)))&amp;", "&amp;(ISNUMBER(SEARCH('Backend Coding'!$H$20,'Budget 23-24'!A81)))&amp;", "&amp;(ISNUMBER(SEARCH('Backend Coding'!$H$21,'Budget 23-24'!A81)))&amp;", "&amp;(ISNUMBER(SEARCH('Backend Coding'!$H$22,'Budget 23-24'!A81)))&amp;", "&amp;(ISNUMBER(SEARCH('Backend Coding'!$H$23,'Budget 23-24'!A81)))&amp;", "&amp;(ISNUMBER(SEARCH('Backend Coding'!$H$24,'Budget 23-24'!A81)))&amp;", "&amp;(ISNUMBER(SEARCH('Backend Coding'!$H$25,'Budget 23-24'!A81)))&amp;", "&amp;(ISNUMBER(SEARCH('Backend Coding'!$H$26,'Budget 23-24'!A81)))</f>
        <v>FALSE, FALSE, FALSE, FALSE, FALSE, FALSE, FALSE, FALSE, FALSE, FALSE, FALSE, FALSE, FALSE, FALSE, FALSE, FALSE, FALSE, FALSE, FALSE, FALSE, FALSE, FALSE, FALSE, FALSE, FALSE</v>
      </c>
      <c r="U81" s="3" t="str">
        <f>(ISNUMBER(SEARCH('Backend Coding'!$J$2,'Budget 23-24'!A81)))&amp;", "&amp;(ISNUMBER(SEARCH('Backend Coding'!$J$3,'Budget 23-24'!A81)))&amp;", "&amp;(ISNUMBER(SEARCH('Backend Coding'!$J$4,'Budget 23-24'!A81)))&amp;", "&amp;(ISNUMBER(SEARCH('Backend Coding'!$J$5,'Budget 23-24'!A81)))&amp;", "&amp;(ISNUMBER(SEARCH('Backend Coding'!$J$6,'Budget 23-24'!A81)))&amp;", "&amp;(ISNUMBER(SEARCH('Backend Coding'!$J$7,'Budget 23-24'!A81)))&amp;", "&amp;(ISNUMBER(SEARCH('Backend Coding'!$J$8,'Budget 23-24'!A81)))&amp;", "&amp;(ISNUMBER(SEARCH('Backend Coding'!$J$9,'Budget 23-24'!A81)))&amp;", "&amp;(ISNUMBER(SEARCH('Backend Coding'!$J$10,'Budget 23-24'!A81)))&amp;", "&amp;(ISNUMBER(SEARCH('Backend Coding'!$J$11,'Budget 23-24'!A81)))&amp;", "&amp;(ISNUMBER(SEARCH('Backend Coding'!$J$12,'Budget 23-24'!A81)))&amp;", "&amp;(ISNUMBER(SEARCH('Backend Coding'!$J$13,'Budget 23-24'!A81)))&amp;", "&amp;(ISNUMBER(SEARCH('Backend Coding'!$J$14,'Budget 23-24'!A81)))&amp;", "&amp;(ISNUMBER(SEARCH('Backend Coding'!$J$15,'Budget 23-24'!A81)))&amp;", "&amp;(ISNUMBER(SEARCH('Backend Coding'!$J$16,'Budget 23-24'!A81)))&amp;", "&amp;(ISNUMBER(SEARCH('Backend Coding'!$J$17,'Budget 23-24'!A81)))&amp;", "&amp;(ISNUMBER(SEARCH('Backend Coding'!$J$18,'Budget 23-24'!A81)))&amp;", "&amp;(ISNUMBER(SEARCH('Backend Coding'!$J$19,'Budget 23-24'!A81)))&amp;", "&amp;(ISNUMBER(SEARCH('Backend Coding'!$J$20,'Budget 23-24'!A81)))&amp;", "&amp;(ISNUMBER(SEARCH('Backend Coding'!$J$21,'Budget 23-24'!A81)))&amp;", "&amp;(ISNUMBER(SEARCH('Backend Coding'!$J$22,'Budget 23-24'!A81)))&amp;", "&amp;(ISNUMBER(SEARCH('Backend Coding'!$J$23,'Budget 23-24'!A81)))&amp;", "&amp;(ISNUMBER(SEARCH('Backend Coding'!$J$24,'Budget 23-24'!A81)))&amp;", "&amp;(ISNUMBER(SEARCH('Backend Coding'!$J$25,'Budget 23-24'!A81)))&amp;", "&amp;(ISNUMBER(SEARCH('Backend Coding'!$J$26,'Budget 23-24'!A81)))</f>
        <v>FALSE, FALSE, FALSE, FALSE, FALSE, FALSE, FALSE, FALSE, FALSE, FALSE, FALSE, FALSE, FALSE, FALSE, FALSE, FALSE, FALSE, FALSE, FALSE, FALSE, FALSE, FALSE, FALSE, FALSE, FALSE</v>
      </c>
    </row>
    <row r="82" spans="1:21" ht="14.25" customHeight="1">
      <c r="A82" s="91"/>
      <c r="B82" s="92"/>
      <c r="C82" s="22"/>
      <c r="D82" s="85"/>
      <c r="E82" s="57"/>
      <c r="F82" s="81"/>
      <c r="G82" s="81"/>
      <c r="H82" s="81"/>
      <c r="I82" s="81"/>
      <c r="J82" s="81"/>
      <c r="K82" s="59"/>
      <c r="L82" s="59"/>
      <c r="M82" s="59"/>
      <c r="N82" s="59"/>
      <c r="O82" s="59"/>
      <c r="P82" s="54">
        <f t="shared" si="0"/>
        <v>0</v>
      </c>
      <c r="Q82" s="61" t="str">
        <f>(ISNUMBER(SEARCH('Backend Coding'!$B$2,'Budget 23-24'!A82)))&amp;", "&amp;(ISNUMBER(SEARCH('Backend Coding'!$B$3,'Budget 23-24'!A82)))&amp;", "&amp;(ISNUMBER(SEARCH('Backend Coding'!$B$4,'Budget 23-24'!A82)))&amp;", "&amp;(ISNUMBER(SEARCH('Backend Coding'!$B$5,'Budget 23-24'!A82)))&amp;", "&amp;(ISNUMBER(SEARCH('Backend Coding'!$B$6,'Budget 23-24'!A82)))&amp;", "&amp;(ISNUMBER(SEARCH('Backend Coding'!$B$7,'Budget 23-24'!A82)))&amp;", "&amp;(ISNUMBER(SEARCH('Backend Coding'!$B$8,'Budget 23-24'!A82)))&amp;", "&amp;(ISNUMBER(SEARCH('Backend Coding'!$B$9,'Budget 23-24'!A82)))&amp;", "&amp;(ISNUMBER(SEARCH('Backend Coding'!$B$10,'Budget 23-24'!A82)))&amp;", "&amp;(ISNUMBER(SEARCH('Backend Coding'!$B$11,'Budget 23-24'!A82)))&amp;", "&amp;(ISNUMBER(SEARCH('Backend Coding'!$B$12,'Budget 23-24'!A82)))&amp;", "&amp;(ISNUMBER(SEARCH('Backend Coding'!$B$13,'Budget 23-24'!A82)))&amp;", "&amp;(ISNUMBER(SEARCH('Backend Coding'!$B$14,'Budget 23-24'!A82)))&amp;", "&amp;(ISNUMBER(SEARCH('Backend Coding'!$B$15,'Budget 23-24'!A82)))&amp;", "&amp;(ISNUMBER(SEARCH('Backend Coding'!$B$16,'Budget 23-24'!A82)))&amp;", "&amp;(ISNUMBER(SEARCH('Backend Coding'!$B$17,'Budget 23-24'!A82)))&amp;", "&amp;(ISNUMBER(SEARCH('Backend Coding'!$B$18,'Budget 23-24'!A82)))&amp;", "&amp;(ISNUMBER(SEARCH('Backend Coding'!$B$19,'Budget 23-24'!A82)))&amp;", "&amp;(ISNUMBER(SEARCH('Backend Coding'!$B$20,'Budget 23-24'!A82)))&amp;", "&amp;(ISNUMBER(SEARCH('Backend Coding'!$B$21,'Budget 23-24'!A82)))&amp;", "&amp;(ISNUMBER(SEARCH('Backend Coding'!$B$22,'Budget 23-24'!A82)))&amp;", "&amp;(ISNUMBER(SEARCH('Backend Coding'!$B$23,'Budget 23-24'!A82)))&amp;", "&amp;(ISNUMBER(SEARCH('Backend Coding'!$B$24,'Budget 23-24'!A82)))&amp;", "&amp;(ISNUMBER(SEARCH('Backend Coding'!$B$25,'Budget 23-24'!A82)))&amp;", "&amp;(ISNUMBER(SEARCH('Backend Coding'!$B$26,'Budget 23-24'!A82)))</f>
        <v>FALSE, FALSE, FALSE, FALSE, FALSE, FALSE, FALSE, FALSE, FALSE, FALSE, FALSE, FALSE, FALSE, FALSE, FALSE, FALSE, FALSE, FALSE, FALSE, FALSE, FALSE, FALSE, FALSE, FALSE, FALSE</v>
      </c>
      <c r="R82" s="61" t="str">
        <f>(ISNUMBER(SEARCH('Backend Coding'!$D$2,'Budget 23-24'!A82)))&amp;", "&amp;(ISNUMBER(SEARCH('Backend Coding'!$D$3,'Budget 23-24'!A82)))&amp;", "&amp;(ISNUMBER(SEARCH('Backend Coding'!$D$4,'Budget 23-24'!A82)))&amp;", "&amp;(ISNUMBER(SEARCH('Backend Coding'!$D$5,'Budget 23-24'!A82)))&amp;", "&amp;(ISNUMBER(SEARCH('Backend Coding'!$D$6,'Budget 23-24'!A82)))&amp;", "&amp;(ISNUMBER(SEARCH('Backend Coding'!$D$7,'Budget 23-24'!A82)))&amp;", "&amp;(ISNUMBER(SEARCH('Backend Coding'!$D$8,'Budget 23-24'!A82)))&amp;", "&amp;(ISNUMBER(SEARCH('Backend Coding'!$D$9,'Budget 23-24'!A82)))&amp;", "&amp;(ISNUMBER(SEARCH('Backend Coding'!$D$10,'Budget 23-24'!A82)))&amp;", "&amp;(ISNUMBER(SEARCH('Backend Coding'!$D$11,'Budget 23-24'!A82)))&amp;", "&amp;(ISNUMBER(SEARCH('Backend Coding'!$D$12,'Budget 23-24'!A82)))&amp;", "&amp;(ISNUMBER(SEARCH('Backend Coding'!$D$13,'Budget 23-24'!A82)))&amp;", "&amp;(ISNUMBER(SEARCH('Backend Coding'!$D$14,'Budget 23-24'!A82)))&amp;", "&amp;(ISNUMBER(SEARCH('Backend Coding'!$D$15,'Budget 23-24'!A82)))&amp;", "&amp;(ISNUMBER(SEARCH('Backend Coding'!$D$16,'Budget 23-24'!A82)))&amp;", "&amp;(ISNUMBER(SEARCH('Backend Coding'!$D$17,'Budget 23-24'!A82)))&amp;", "&amp;(ISNUMBER(SEARCH('Backend Coding'!$D$18,'Budget 23-24'!A82)))&amp;", "&amp;(ISNUMBER(SEARCH('Backend Coding'!$D$19,'Budget 23-24'!A82)))&amp;", "&amp;(ISNUMBER(SEARCH('Backend Coding'!$D$20,'Budget 23-24'!A82)))&amp;", "&amp;(ISNUMBER(SEARCH('Backend Coding'!$D$21,'Budget 23-24'!A82)))&amp;", "&amp;(ISNUMBER(SEARCH('Backend Coding'!$D$22,'Budget 23-24'!A82)))&amp;", "&amp;(ISNUMBER(SEARCH('Backend Coding'!$D$23,'Budget 23-24'!A82)))&amp;", "&amp;(ISNUMBER(SEARCH('Backend Coding'!$D$24,'Budget 23-24'!A82)))&amp;", "&amp;(ISNUMBER(SEARCH('Backend Coding'!$D$25,'Budget 23-24'!A82)))&amp;", "&amp;(ISNUMBER(SEARCH('Backend Coding'!$D$26,'Budget 23-24'!A82)))</f>
        <v>FALSE, FALSE, FALSE, FALSE, FALSE, FALSE, FALSE, FALSE, FALSE, FALSE, FALSE, FALSE, FALSE, FALSE, FALSE, FALSE, FALSE, FALSE, FALSE, FALSE, FALSE, FALSE, FALSE, FALSE, FALSE</v>
      </c>
      <c r="S82" s="61" t="str">
        <f>(ISNUMBER(SEARCH('Backend Coding'!$F$2,'Budget 23-24'!A82)))&amp;", "&amp;(ISNUMBER(SEARCH('Backend Coding'!$F$3,'Budget 23-24'!A82)))&amp;", "&amp;(ISNUMBER(SEARCH('Backend Coding'!$F$4,'Budget 23-24'!A82)))&amp;", "&amp;(ISNUMBER(SEARCH('Backend Coding'!$F$5,'Budget 23-24'!A82)))&amp;", "&amp;(ISNUMBER(SEARCH('Backend Coding'!$F$6,'Budget 23-24'!A82)))&amp;", "&amp;(ISNUMBER(SEARCH('Backend Coding'!$F$7,'Budget 23-24'!A82)))&amp;", "&amp;(ISNUMBER(SEARCH('Backend Coding'!$F$8,'Budget 23-24'!A82)))&amp;", "&amp;(ISNUMBER(SEARCH('Backend Coding'!$F$9,'Budget 23-24'!A82)))&amp;", "&amp;(ISNUMBER(SEARCH('Backend Coding'!$F$10,'Budget 23-24'!A82)))&amp;", "&amp;(ISNUMBER(SEARCH('Backend Coding'!$F$11,'Budget 23-24'!A82)))&amp;", "&amp;(ISNUMBER(SEARCH('Backend Coding'!$F$12,'Budget 23-24'!A82)))&amp;", "&amp;(ISNUMBER(SEARCH('Backend Coding'!$F$13,'Budget 23-24'!A82)))&amp;", "&amp;(ISNUMBER(SEARCH('Backend Coding'!$F$14,'Budget 23-24'!A82)))&amp;", "&amp;(ISNUMBER(SEARCH('Backend Coding'!$F$15,'Budget 23-24'!A82)))&amp;", "&amp;(ISNUMBER(SEARCH('Backend Coding'!$F$16,'Budget 23-24'!A82)))&amp;", "&amp;(ISNUMBER(SEARCH('Backend Coding'!$F$17,'Budget 23-24'!A82)))&amp;", "&amp;(ISNUMBER(SEARCH('Backend Coding'!$F$18,'Budget 23-24'!A82)))&amp;", "&amp;(ISNUMBER(SEARCH('Backend Coding'!$F$19,'Budget 23-24'!A82)))&amp;", "&amp;(ISNUMBER(SEARCH('Backend Coding'!$F$20,'Budget 23-24'!A82)))&amp;", "&amp;(ISNUMBER(SEARCH('Backend Coding'!$F$21,'Budget 23-24'!A82)))&amp;", "&amp;(ISNUMBER(SEARCH('Backend Coding'!$F$22,'Budget 23-24'!A82)))&amp;", "&amp;(ISNUMBER(SEARCH('Backend Coding'!$F$23,'Budget 23-24'!A82)))&amp;", "&amp;(ISNUMBER(SEARCH('Backend Coding'!$F$24,'Budget 23-24'!A82)))&amp;", "&amp;(ISNUMBER(SEARCH('Backend Coding'!$F$25,'Budget 23-24'!A82)))&amp;", "&amp;(ISNUMBER(SEARCH('Backend Coding'!$F$26,'Budget 23-24'!A82)))</f>
        <v>FALSE, FALSE, FALSE, FALSE, FALSE, FALSE, FALSE, FALSE, FALSE, FALSE, FALSE, FALSE, FALSE, FALSE, FALSE, FALSE, FALSE, FALSE, FALSE, FALSE, FALSE, FALSE, FALSE, FALSE, FALSE</v>
      </c>
      <c r="T82" s="61" t="str">
        <f>(ISNUMBER(SEARCH('Backend Coding'!$H$2,'Budget 23-24'!A82)))&amp;", "&amp;(ISNUMBER(SEARCH('Backend Coding'!$H$3,'Budget 23-24'!A82)))&amp;", "&amp;(ISNUMBER(SEARCH('Backend Coding'!$H$4,'Budget 23-24'!A82)))&amp;", "&amp;(ISNUMBER(SEARCH('Backend Coding'!$H$5,'Budget 23-24'!A82)))&amp;", "&amp;(ISNUMBER(SEARCH('Backend Coding'!$H$6,'Budget 23-24'!A82)))&amp;", "&amp;(ISNUMBER(SEARCH('Backend Coding'!$H$7,'Budget 23-24'!A82)))&amp;", "&amp;(ISNUMBER(SEARCH('Backend Coding'!$H$8,'Budget 23-24'!A82)))&amp;", "&amp;(ISNUMBER(SEARCH('Backend Coding'!$H$9,'Budget 23-24'!A82)))&amp;", "&amp;(ISNUMBER(SEARCH('Backend Coding'!$H$10,'Budget 23-24'!A82)))&amp;", "&amp;(ISNUMBER(SEARCH('Backend Coding'!$H$11,'Budget 23-24'!A82)))&amp;", "&amp;(ISNUMBER(SEARCH('Backend Coding'!$H$12,'Budget 23-24'!A82)))&amp;", "&amp;(ISNUMBER(SEARCH('Backend Coding'!$H$13,'Budget 23-24'!A82)))&amp;", "&amp;(ISNUMBER(SEARCH('Backend Coding'!$H$14,'Budget 23-24'!A82)))&amp;", "&amp;(ISNUMBER(SEARCH('Backend Coding'!$H$15,'Budget 23-24'!A82)))&amp;", "&amp;(ISNUMBER(SEARCH('Backend Coding'!$H$16,'Budget 23-24'!A82)))&amp;", "&amp;(ISNUMBER(SEARCH('Backend Coding'!$H$17,'Budget 23-24'!A82)))&amp;", "&amp;(ISNUMBER(SEARCH('Backend Coding'!$H$18,'Budget 23-24'!A82)))&amp;", "&amp;(ISNUMBER(SEARCH('Backend Coding'!$H$19,'Budget 23-24'!A82)))&amp;", "&amp;(ISNUMBER(SEARCH('Backend Coding'!$H$20,'Budget 23-24'!A82)))&amp;", "&amp;(ISNUMBER(SEARCH('Backend Coding'!$H$21,'Budget 23-24'!A82)))&amp;", "&amp;(ISNUMBER(SEARCH('Backend Coding'!$H$22,'Budget 23-24'!A82)))&amp;", "&amp;(ISNUMBER(SEARCH('Backend Coding'!$H$23,'Budget 23-24'!A82)))&amp;", "&amp;(ISNUMBER(SEARCH('Backend Coding'!$H$24,'Budget 23-24'!A82)))&amp;", "&amp;(ISNUMBER(SEARCH('Backend Coding'!$H$25,'Budget 23-24'!A82)))&amp;", "&amp;(ISNUMBER(SEARCH('Backend Coding'!$H$26,'Budget 23-24'!A82)))</f>
        <v>FALSE, FALSE, FALSE, FALSE, FALSE, FALSE, FALSE, FALSE, FALSE, FALSE, FALSE, FALSE, FALSE, FALSE, FALSE, FALSE, FALSE, FALSE, FALSE, FALSE, FALSE, FALSE, FALSE, FALSE, FALSE</v>
      </c>
      <c r="U82" s="3" t="str">
        <f>(ISNUMBER(SEARCH('Backend Coding'!$J$2,'Budget 23-24'!A82)))&amp;", "&amp;(ISNUMBER(SEARCH('Backend Coding'!$J$3,'Budget 23-24'!A82)))&amp;", "&amp;(ISNUMBER(SEARCH('Backend Coding'!$J$4,'Budget 23-24'!A82)))&amp;", "&amp;(ISNUMBER(SEARCH('Backend Coding'!$J$5,'Budget 23-24'!A82)))&amp;", "&amp;(ISNUMBER(SEARCH('Backend Coding'!$J$6,'Budget 23-24'!A82)))&amp;", "&amp;(ISNUMBER(SEARCH('Backend Coding'!$J$7,'Budget 23-24'!A82)))&amp;", "&amp;(ISNUMBER(SEARCH('Backend Coding'!$J$8,'Budget 23-24'!A82)))&amp;", "&amp;(ISNUMBER(SEARCH('Backend Coding'!$J$9,'Budget 23-24'!A82)))&amp;", "&amp;(ISNUMBER(SEARCH('Backend Coding'!$J$10,'Budget 23-24'!A82)))&amp;", "&amp;(ISNUMBER(SEARCH('Backend Coding'!$J$11,'Budget 23-24'!A82)))&amp;", "&amp;(ISNUMBER(SEARCH('Backend Coding'!$J$12,'Budget 23-24'!A82)))&amp;", "&amp;(ISNUMBER(SEARCH('Backend Coding'!$J$13,'Budget 23-24'!A82)))&amp;", "&amp;(ISNUMBER(SEARCH('Backend Coding'!$J$14,'Budget 23-24'!A82)))&amp;", "&amp;(ISNUMBER(SEARCH('Backend Coding'!$J$15,'Budget 23-24'!A82)))&amp;", "&amp;(ISNUMBER(SEARCH('Backend Coding'!$J$16,'Budget 23-24'!A82)))&amp;", "&amp;(ISNUMBER(SEARCH('Backend Coding'!$J$17,'Budget 23-24'!A82)))&amp;", "&amp;(ISNUMBER(SEARCH('Backend Coding'!$J$18,'Budget 23-24'!A82)))&amp;", "&amp;(ISNUMBER(SEARCH('Backend Coding'!$J$19,'Budget 23-24'!A82)))&amp;", "&amp;(ISNUMBER(SEARCH('Backend Coding'!$J$20,'Budget 23-24'!A82)))&amp;", "&amp;(ISNUMBER(SEARCH('Backend Coding'!$J$21,'Budget 23-24'!A82)))&amp;", "&amp;(ISNUMBER(SEARCH('Backend Coding'!$J$22,'Budget 23-24'!A82)))&amp;", "&amp;(ISNUMBER(SEARCH('Backend Coding'!$J$23,'Budget 23-24'!A82)))&amp;", "&amp;(ISNUMBER(SEARCH('Backend Coding'!$J$24,'Budget 23-24'!A82)))&amp;", "&amp;(ISNUMBER(SEARCH('Backend Coding'!$J$25,'Budget 23-24'!A82)))&amp;", "&amp;(ISNUMBER(SEARCH('Backend Coding'!$J$26,'Budget 23-24'!A82)))</f>
        <v>FALSE, FALSE, FALSE, FALSE, FALSE, FALSE, FALSE, FALSE, FALSE, FALSE, FALSE, FALSE, FALSE, FALSE, FALSE, FALSE, FALSE, FALSE, FALSE, FALSE, FALSE, FALSE, FALSE, FALSE, FALSE</v>
      </c>
    </row>
    <row r="83" spans="1:21" ht="14.25" customHeight="1">
      <c r="A83" s="93"/>
      <c r="B83" s="84"/>
      <c r="C83" s="22"/>
      <c r="D83" s="85"/>
      <c r="E83" s="57"/>
      <c r="F83" s="81"/>
      <c r="G83" s="81"/>
      <c r="H83" s="81"/>
      <c r="I83" s="81"/>
      <c r="J83" s="81"/>
      <c r="K83" s="59"/>
      <c r="L83" s="59"/>
      <c r="M83" s="59"/>
      <c r="N83" s="59"/>
      <c r="O83" s="59"/>
      <c r="P83" s="54">
        <f t="shared" si="0"/>
        <v>0</v>
      </c>
      <c r="Q83" s="61" t="str">
        <f>(ISNUMBER(SEARCH('Backend Coding'!$B$2,'Budget 23-24'!A83)))&amp;", "&amp;(ISNUMBER(SEARCH('Backend Coding'!$B$3,'Budget 23-24'!A83)))&amp;", "&amp;(ISNUMBER(SEARCH('Backend Coding'!$B$4,'Budget 23-24'!A83)))&amp;", "&amp;(ISNUMBER(SEARCH('Backend Coding'!$B$5,'Budget 23-24'!A83)))&amp;", "&amp;(ISNUMBER(SEARCH('Backend Coding'!$B$6,'Budget 23-24'!A83)))&amp;", "&amp;(ISNUMBER(SEARCH('Backend Coding'!$B$7,'Budget 23-24'!A83)))&amp;", "&amp;(ISNUMBER(SEARCH('Backend Coding'!$B$8,'Budget 23-24'!A83)))&amp;", "&amp;(ISNUMBER(SEARCH('Backend Coding'!$B$9,'Budget 23-24'!A83)))&amp;", "&amp;(ISNUMBER(SEARCH('Backend Coding'!$B$10,'Budget 23-24'!A83)))&amp;", "&amp;(ISNUMBER(SEARCH('Backend Coding'!$B$11,'Budget 23-24'!A83)))&amp;", "&amp;(ISNUMBER(SEARCH('Backend Coding'!$B$12,'Budget 23-24'!A83)))&amp;", "&amp;(ISNUMBER(SEARCH('Backend Coding'!$B$13,'Budget 23-24'!A83)))&amp;", "&amp;(ISNUMBER(SEARCH('Backend Coding'!$B$14,'Budget 23-24'!A83)))&amp;", "&amp;(ISNUMBER(SEARCH('Backend Coding'!$B$15,'Budget 23-24'!A83)))&amp;", "&amp;(ISNUMBER(SEARCH('Backend Coding'!$B$16,'Budget 23-24'!A83)))&amp;", "&amp;(ISNUMBER(SEARCH('Backend Coding'!$B$17,'Budget 23-24'!A83)))&amp;", "&amp;(ISNUMBER(SEARCH('Backend Coding'!$B$18,'Budget 23-24'!A83)))&amp;", "&amp;(ISNUMBER(SEARCH('Backend Coding'!$B$19,'Budget 23-24'!A83)))&amp;", "&amp;(ISNUMBER(SEARCH('Backend Coding'!$B$20,'Budget 23-24'!A83)))&amp;", "&amp;(ISNUMBER(SEARCH('Backend Coding'!$B$21,'Budget 23-24'!A83)))&amp;", "&amp;(ISNUMBER(SEARCH('Backend Coding'!$B$22,'Budget 23-24'!A83)))&amp;", "&amp;(ISNUMBER(SEARCH('Backend Coding'!$B$23,'Budget 23-24'!A83)))&amp;", "&amp;(ISNUMBER(SEARCH('Backend Coding'!$B$24,'Budget 23-24'!A83)))&amp;", "&amp;(ISNUMBER(SEARCH('Backend Coding'!$B$25,'Budget 23-24'!A83)))&amp;", "&amp;(ISNUMBER(SEARCH('Backend Coding'!$B$26,'Budget 23-24'!A83)))</f>
        <v>FALSE, FALSE, FALSE, FALSE, FALSE, FALSE, FALSE, FALSE, FALSE, FALSE, FALSE, FALSE, FALSE, FALSE, FALSE, FALSE, FALSE, FALSE, FALSE, FALSE, FALSE, FALSE, FALSE, FALSE, FALSE</v>
      </c>
      <c r="R83" s="61" t="str">
        <f>(ISNUMBER(SEARCH('Backend Coding'!$D$2,'Budget 23-24'!A83)))&amp;", "&amp;(ISNUMBER(SEARCH('Backend Coding'!$D$3,'Budget 23-24'!A83)))&amp;", "&amp;(ISNUMBER(SEARCH('Backend Coding'!$D$4,'Budget 23-24'!A83)))&amp;", "&amp;(ISNUMBER(SEARCH('Backend Coding'!$D$5,'Budget 23-24'!A83)))&amp;", "&amp;(ISNUMBER(SEARCH('Backend Coding'!$D$6,'Budget 23-24'!A83)))&amp;", "&amp;(ISNUMBER(SEARCH('Backend Coding'!$D$7,'Budget 23-24'!A83)))&amp;", "&amp;(ISNUMBER(SEARCH('Backend Coding'!$D$8,'Budget 23-24'!A83)))&amp;", "&amp;(ISNUMBER(SEARCH('Backend Coding'!$D$9,'Budget 23-24'!A83)))&amp;", "&amp;(ISNUMBER(SEARCH('Backend Coding'!$D$10,'Budget 23-24'!A83)))&amp;", "&amp;(ISNUMBER(SEARCH('Backend Coding'!$D$11,'Budget 23-24'!A83)))&amp;", "&amp;(ISNUMBER(SEARCH('Backend Coding'!$D$12,'Budget 23-24'!A83)))&amp;", "&amp;(ISNUMBER(SEARCH('Backend Coding'!$D$13,'Budget 23-24'!A83)))&amp;", "&amp;(ISNUMBER(SEARCH('Backend Coding'!$D$14,'Budget 23-24'!A83)))&amp;", "&amp;(ISNUMBER(SEARCH('Backend Coding'!$D$15,'Budget 23-24'!A83)))&amp;", "&amp;(ISNUMBER(SEARCH('Backend Coding'!$D$16,'Budget 23-24'!A83)))&amp;", "&amp;(ISNUMBER(SEARCH('Backend Coding'!$D$17,'Budget 23-24'!A83)))&amp;", "&amp;(ISNUMBER(SEARCH('Backend Coding'!$D$18,'Budget 23-24'!A83)))&amp;", "&amp;(ISNUMBER(SEARCH('Backend Coding'!$D$19,'Budget 23-24'!A83)))&amp;", "&amp;(ISNUMBER(SEARCH('Backend Coding'!$D$20,'Budget 23-24'!A83)))&amp;", "&amp;(ISNUMBER(SEARCH('Backend Coding'!$D$21,'Budget 23-24'!A83)))&amp;", "&amp;(ISNUMBER(SEARCH('Backend Coding'!$D$22,'Budget 23-24'!A83)))&amp;", "&amp;(ISNUMBER(SEARCH('Backend Coding'!$D$23,'Budget 23-24'!A83)))&amp;", "&amp;(ISNUMBER(SEARCH('Backend Coding'!$D$24,'Budget 23-24'!A83)))&amp;", "&amp;(ISNUMBER(SEARCH('Backend Coding'!$D$25,'Budget 23-24'!A83)))&amp;", "&amp;(ISNUMBER(SEARCH('Backend Coding'!$D$26,'Budget 23-24'!A83)))</f>
        <v>FALSE, FALSE, FALSE, FALSE, FALSE, FALSE, FALSE, FALSE, FALSE, FALSE, FALSE, FALSE, FALSE, FALSE, FALSE, FALSE, FALSE, FALSE, FALSE, FALSE, FALSE, FALSE, FALSE, FALSE, FALSE</v>
      </c>
      <c r="S83" s="61" t="str">
        <f>(ISNUMBER(SEARCH('Backend Coding'!$F$2,'Budget 23-24'!A83)))&amp;", "&amp;(ISNUMBER(SEARCH('Backend Coding'!$F$3,'Budget 23-24'!A83)))&amp;", "&amp;(ISNUMBER(SEARCH('Backend Coding'!$F$4,'Budget 23-24'!A83)))&amp;", "&amp;(ISNUMBER(SEARCH('Backend Coding'!$F$5,'Budget 23-24'!A83)))&amp;", "&amp;(ISNUMBER(SEARCH('Backend Coding'!$F$6,'Budget 23-24'!A83)))&amp;", "&amp;(ISNUMBER(SEARCH('Backend Coding'!$F$7,'Budget 23-24'!A83)))&amp;", "&amp;(ISNUMBER(SEARCH('Backend Coding'!$F$8,'Budget 23-24'!A83)))&amp;", "&amp;(ISNUMBER(SEARCH('Backend Coding'!$F$9,'Budget 23-24'!A83)))&amp;", "&amp;(ISNUMBER(SEARCH('Backend Coding'!$F$10,'Budget 23-24'!A83)))&amp;", "&amp;(ISNUMBER(SEARCH('Backend Coding'!$F$11,'Budget 23-24'!A83)))&amp;", "&amp;(ISNUMBER(SEARCH('Backend Coding'!$F$12,'Budget 23-24'!A83)))&amp;", "&amp;(ISNUMBER(SEARCH('Backend Coding'!$F$13,'Budget 23-24'!A83)))&amp;", "&amp;(ISNUMBER(SEARCH('Backend Coding'!$F$14,'Budget 23-24'!A83)))&amp;", "&amp;(ISNUMBER(SEARCH('Backend Coding'!$F$15,'Budget 23-24'!A83)))&amp;", "&amp;(ISNUMBER(SEARCH('Backend Coding'!$F$16,'Budget 23-24'!A83)))&amp;", "&amp;(ISNUMBER(SEARCH('Backend Coding'!$F$17,'Budget 23-24'!A83)))&amp;", "&amp;(ISNUMBER(SEARCH('Backend Coding'!$F$18,'Budget 23-24'!A83)))&amp;", "&amp;(ISNUMBER(SEARCH('Backend Coding'!$F$19,'Budget 23-24'!A83)))&amp;", "&amp;(ISNUMBER(SEARCH('Backend Coding'!$F$20,'Budget 23-24'!A83)))&amp;", "&amp;(ISNUMBER(SEARCH('Backend Coding'!$F$21,'Budget 23-24'!A83)))&amp;", "&amp;(ISNUMBER(SEARCH('Backend Coding'!$F$22,'Budget 23-24'!A83)))&amp;", "&amp;(ISNUMBER(SEARCH('Backend Coding'!$F$23,'Budget 23-24'!A83)))&amp;", "&amp;(ISNUMBER(SEARCH('Backend Coding'!$F$24,'Budget 23-24'!A83)))&amp;", "&amp;(ISNUMBER(SEARCH('Backend Coding'!$F$25,'Budget 23-24'!A83)))&amp;", "&amp;(ISNUMBER(SEARCH('Backend Coding'!$F$26,'Budget 23-24'!A83)))</f>
        <v>FALSE, FALSE, FALSE, FALSE, FALSE, FALSE, FALSE, FALSE, FALSE, FALSE, FALSE, FALSE, FALSE, FALSE, FALSE, FALSE, FALSE, FALSE, FALSE, FALSE, FALSE, FALSE, FALSE, FALSE, FALSE</v>
      </c>
      <c r="T83" s="61" t="str">
        <f>(ISNUMBER(SEARCH('Backend Coding'!$H$2,'Budget 23-24'!A83)))&amp;", "&amp;(ISNUMBER(SEARCH('Backend Coding'!$H$3,'Budget 23-24'!A83)))&amp;", "&amp;(ISNUMBER(SEARCH('Backend Coding'!$H$4,'Budget 23-24'!A83)))&amp;", "&amp;(ISNUMBER(SEARCH('Backend Coding'!$H$5,'Budget 23-24'!A83)))&amp;", "&amp;(ISNUMBER(SEARCH('Backend Coding'!$H$6,'Budget 23-24'!A83)))&amp;", "&amp;(ISNUMBER(SEARCH('Backend Coding'!$H$7,'Budget 23-24'!A83)))&amp;", "&amp;(ISNUMBER(SEARCH('Backend Coding'!$H$8,'Budget 23-24'!A83)))&amp;", "&amp;(ISNUMBER(SEARCH('Backend Coding'!$H$9,'Budget 23-24'!A83)))&amp;", "&amp;(ISNUMBER(SEARCH('Backend Coding'!$H$10,'Budget 23-24'!A83)))&amp;", "&amp;(ISNUMBER(SEARCH('Backend Coding'!$H$11,'Budget 23-24'!A83)))&amp;", "&amp;(ISNUMBER(SEARCH('Backend Coding'!$H$12,'Budget 23-24'!A83)))&amp;", "&amp;(ISNUMBER(SEARCH('Backend Coding'!$H$13,'Budget 23-24'!A83)))&amp;", "&amp;(ISNUMBER(SEARCH('Backend Coding'!$H$14,'Budget 23-24'!A83)))&amp;", "&amp;(ISNUMBER(SEARCH('Backend Coding'!$H$15,'Budget 23-24'!A83)))&amp;", "&amp;(ISNUMBER(SEARCH('Backend Coding'!$H$16,'Budget 23-24'!A83)))&amp;", "&amp;(ISNUMBER(SEARCH('Backend Coding'!$H$17,'Budget 23-24'!A83)))&amp;", "&amp;(ISNUMBER(SEARCH('Backend Coding'!$H$18,'Budget 23-24'!A83)))&amp;", "&amp;(ISNUMBER(SEARCH('Backend Coding'!$H$19,'Budget 23-24'!A83)))&amp;", "&amp;(ISNUMBER(SEARCH('Backend Coding'!$H$20,'Budget 23-24'!A83)))&amp;", "&amp;(ISNUMBER(SEARCH('Backend Coding'!$H$21,'Budget 23-24'!A83)))&amp;", "&amp;(ISNUMBER(SEARCH('Backend Coding'!$H$22,'Budget 23-24'!A83)))&amp;", "&amp;(ISNUMBER(SEARCH('Backend Coding'!$H$23,'Budget 23-24'!A83)))&amp;", "&amp;(ISNUMBER(SEARCH('Backend Coding'!$H$24,'Budget 23-24'!A83)))&amp;", "&amp;(ISNUMBER(SEARCH('Backend Coding'!$H$25,'Budget 23-24'!A83)))&amp;", "&amp;(ISNUMBER(SEARCH('Backend Coding'!$H$26,'Budget 23-24'!A83)))</f>
        <v>FALSE, FALSE, FALSE, FALSE, FALSE, FALSE, FALSE, FALSE, FALSE, FALSE, FALSE, FALSE, FALSE, FALSE, FALSE, FALSE, FALSE, FALSE, FALSE, FALSE, FALSE, FALSE, FALSE, FALSE, FALSE</v>
      </c>
      <c r="U83" s="3" t="str">
        <f>(ISNUMBER(SEARCH('Backend Coding'!$J$2,'Budget 23-24'!A83)))&amp;", "&amp;(ISNUMBER(SEARCH('Backend Coding'!$J$3,'Budget 23-24'!A83)))&amp;", "&amp;(ISNUMBER(SEARCH('Backend Coding'!$J$4,'Budget 23-24'!A83)))&amp;", "&amp;(ISNUMBER(SEARCH('Backend Coding'!$J$5,'Budget 23-24'!A83)))&amp;", "&amp;(ISNUMBER(SEARCH('Backend Coding'!$J$6,'Budget 23-24'!A83)))&amp;", "&amp;(ISNUMBER(SEARCH('Backend Coding'!$J$7,'Budget 23-24'!A83)))&amp;", "&amp;(ISNUMBER(SEARCH('Backend Coding'!$J$8,'Budget 23-24'!A83)))&amp;", "&amp;(ISNUMBER(SEARCH('Backend Coding'!$J$9,'Budget 23-24'!A83)))&amp;", "&amp;(ISNUMBER(SEARCH('Backend Coding'!$J$10,'Budget 23-24'!A83)))&amp;", "&amp;(ISNUMBER(SEARCH('Backend Coding'!$J$11,'Budget 23-24'!A83)))&amp;", "&amp;(ISNUMBER(SEARCH('Backend Coding'!$J$12,'Budget 23-24'!A83)))&amp;", "&amp;(ISNUMBER(SEARCH('Backend Coding'!$J$13,'Budget 23-24'!A83)))&amp;", "&amp;(ISNUMBER(SEARCH('Backend Coding'!$J$14,'Budget 23-24'!A83)))&amp;", "&amp;(ISNUMBER(SEARCH('Backend Coding'!$J$15,'Budget 23-24'!A83)))&amp;", "&amp;(ISNUMBER(SEARCH('Backend Coding'!$J$16,'Budget 23-24'!A83)))&amp;", "&amp;(ISNUMBER(SEARCH('Backend Coding'!$J$17,'Budget 23-24'!A83)))&amp;", "&amp;(ISNUMBER(SEARCH('Backend Coding'!$J$18,'Budget 23-24'!A83)))&amp;", "&amp;(ISNUMBER(SEARCH('Backend Coding'!$J$19,'Budget 23-24'!A83)))&amp;", "&amp;(ISNUMBER(SEARCH('Backend Coding'!$J$20,'Budget 23-24'!A83)))&amp;", "&amp;(ISNUMBER(SEARCH('Backend Coding'!$J$21,'Budget 23-24'!A83)))&amp;", "&amp;(ISNUMBER(SEARCH('Backend Coding'!$J$22,'Budget 23-24'!A83)))&amp;", "&amp;(ISNUMBER(SEARCH('Backend Coding'!$J$23,'Budget 23-24'!A83)))&amp;", "&amp;(ISNUMBER(SEARCH('Backend Coding'!$J$24,'Budget 23-24'!A83)))&amp;", "&amp;(ISNUMBER(SEARCH('Backend Coding'!$J$25,'Budget 23-24'!A83)))&amp;", "&amp;(ISNUMBER(SEARCH('Backend Coding'!$J$26,'Budget 23-24'!A83)))</f>
        <v>FALSE, FALSE, FALSE, FALSE, FALSE, FALSE, FALSE, FALSE, FALSE, FALSE, FALSE, FALSE, FALSE, FALSE, FALSE, FALSE, FALSE, FALSE, FALSE, FALSE, FALSE, FALSE, FALSE, FALSE, FALSE</v>
      </c>
    </row>
    <row r="84" spans="1:21" ht="14.25" customHeight="1">
      <c r="A84" s="94"/>
      <c r="B84" s="95"/>
      <c r="C84" s="22"/>
      <c r="D84" s="85"/>
      <c r="E84" s="57"/>
      <c r="F84" s="81"/>
      <c r="G84" s="81"/>
      <c r="H84" s="81"/>
      <c r="I84" s="81"/>
      <c r="J84" s="81"/>
      <c r="K84" s="59"/>
      <c r="L84" s="59"/>
      <c r="M84" s="59"/>
      <c r="N84" s="59"/>
      <c r="O84" s="59"/>
      <c r="P84" s="54">
        <f t="shared" si="0"/>
        <v>0</v>
      </c>
      <c r="Q84" s="61" t="str">
        <f>(ISNUMBER(SEARCH('Backend Coding'!$B$2,'Budget 23-24'!A84)))&amp;", "&amp;(ISNUMBER(SEARCH('Backend Coding'!$B$3,'Budget 23-24'!A84)))&amp;", "&amp;(ISNUMBER(SEARCH('Backend Coding'!$B$4,'Budget 23-24'!A84)))&amp;", "&amp;(ISNUMBER(SEARCH('Backend Coding'!$B$5,'Budget 23-24'!A84)))&amp;", "&amp;(ISNUMBER(SEARCH('Backend Coding'!$B$6,'Budget 23-24'!A84)))&amp;", "&amp;(ISNUMBER(SEARCH('Backend Coding'!$B$7,'Budget 23-24'!A84)))&amp;", "&amp;(ISNUMBER(SEARCH('Backend Coding'!$B$8,'Budget 23-24'!A84)))&amp;", "&amp;(ISNUMBER(SEARCH('Backend Coding'!$B$9,'Budget 23-24'!A84)))&amp;", "&amp;(ISNUMBER(SEARCH('Backend Coding'!$B$10,'Budget 23-24'!A84)))&amp;", "&amp;(ISNUMBER(SEARCH('Backend Coding'!$B$11,'Budget 23-24'!A84)))&amp;", "&amp;(ISNUMBER(SEARCH('Backend Coding'!$B$12,'Budget 23-24'!A84)))&amp;", "&amp;(ISNUMBER(SEARCH('Backend Coding'!$B$13,'Budget 23-24'!A84)))&amp;", "&amp;(ISNUMBER(SEARCH('Backend Coding'!$B$14,'Budget 23-24'!A84)))&amp;", "&amp;(ISNUMBER(SEARCH('Backend Coding'!$B$15,'Budget 23-24'!A84)))&amp;", "&amp;(ISNUMBER(SEARCH('Backend Coding'!$B$16,'Budget 23-24'!A84)))&amp;", "&amp;(ISNUMBER(SEARCH('Backend Coding'!$B$17,'Budget 23-24'!A84)))&amp;", "&amp;(ISNUMBER(SEARCH('Backend Coding'!$B$18,'Budget 23-24'!A84)))&amp;", "&amp;(ISNUMBER(SEARCH('Backend Coding'!$B$19,'Budget 23-24'!A84)))&amp;", "&amp;(ISNUMBER(SEARCH('Backend Coding'!$B$20,'Budget 23-24'!A84)))&amp;", "&amp;(ISNUMBER(SEARCH('Backend Coding'!$B$21,'Budget 23-24'!A84)))&amp;", "&amp;(ISNUMBER(SEARCH('Backend Coding'!$B$22,'Budget 23-24'!A84)))&amp;", "&amp;(ISNUMBER(SEARCH('Backend Coding'!$B$23,'Budget 23-24'!A84)))&amp;", "&amp;(ISNUMBER(SEARCH('Backend Coding'!$B$24,'Budget 23-24'!A84)))&amp;", "&amp;(ISNUMBER(SEARCH('Backend Coding'!$B$25,'Budget 23-24'!A84)))&amp;", "&amp;(ISNUMBER(SEARCH('Backend Coding'!$B$26,'Budget 23-24'!A84)))</f>
        <v>FALSE, FALSE, FALSE, FALSE, FALSE, FALSE, FALSE, FALSE, FALSE, FALSE, FALSE, FALSE, FALSE, FALSE, FALSE, FALSE, FALSE, FALSE, FALSE, FALSE, FALSE, FALSE, FALSE, FALSE, FALSE</v>
      </c>
      <c r="R84" s="61" t="str">
        <f>(ISNUMBER(SEARCH('Backend Coding'!$D$2,'Budget 23-24'!A84)))&amp;", "&amp;(ISNUMBER(SEARCH('Backend Coding'!$D$3,'Budget 23-24'!A84)))&amp;", "&amp;(ISNUMBER(SEARCH('Backend Coding'!$D$4,'Budget 23-24'!A84)))&amp;", "&amp;(ISNUMBER(SEARCH('Backend Coding'!$D$5,'Budget 23-24'!A84)))&amp;", "&amp;(ISNUMBER(SEARCH('Backend Coding'!$D$6,'Budget 23-24'!A84)))&amp;", "&amp;(ISNUMBER(SEARCH('Backend Coding'!$D$7,'Budget 23-24'!A84)))&amp;", "&amp;(ISNUMBER(SEARCH('Backend Coding'!$D$8,'Budget 23-24'!A84)))&amp;", "&amp;(ISNUMBER(SEARCH('Backend Coding'!$D$9,'Budget 23-24'!A84)))&amp;", "&amp;(ISNUMBER(SEARCH('Backend Coding'!$D$10,'Budget 23-24'!A84)))&amp;", "&amp;(ISNUMBER(SEARCH('Backend Coding'!$D$11,'Budget 23-24'!A84)))&amp;", "&amp;(ISNUMBER(SEARCH('Backend Coding'!$D$12,'Budget 23-24'!A84)))&amp;", "&amp;(ISNUMBER(SEARCH('Backend Coding'!$D$13,'Budget 23-24'!A84)))&amp;", "&amp;(ISNUMBER(SEARCH('Backend Coding'!$D$14,'Budget 23-24'!A84)))&amp;", "&amp;(ISNUMBER(SEARCH('Backend Coding'!$D$15,'Budget 23-24'!A84)))&amp;", "&amp;(ISNUMBER(SEARCH('Backend Coding'!$D$16,'Budget 23-24'!A84)))&amp;", "&amp;(ISNUMBER(SEARCH('Backend Coding'!$D$17,'Budget 23-24'!A84)))&amp;", "&amp;(ISNUMBER(SEARCH('Backend Coding'!$D$18,'Budget 23-24'!A84)))&amp;", "&amp;(ISNUMBER(SEARCH('Backend Coding'!$D$19,'Budget 23-24'!A84)))&amp;", "&amp;(ISNUMBER(SEARCH('Backend Coding'!$D$20,'Budget 23-24'!A84)))&amp;", "&amp;(ISNUMBER(SEARCH('Backend Coding'!$D$21,'Budget 23-24'!A84)))&amp;", "&amp;(ISNUMBER(SEARCH('Backend Coding'!$D$22,'Budget 23-24'!A84)))&amp;", "&amp;(ISNUMBER(SEARCH('Backend Coding'!$D$23,'Budget 23-24'!A84)))&amp;", "&amp;(ISNUMBER(SEARCH('Backend Coding'!$D$24,'Budget 23-24'!A84)))&amp;", "&amp;(ISNUMBER(SEARCH('Backend Coding'!$D$25,'Budget 23-24'!A84)))&amp;", "&amp;(ISNUMBER(SEARCH('Backend Coding'!$D$26,'Budget 23-24'!A84)))</f>
        <v>FALSE, FALSE, FALSE, FALSE, FALSE, FALSE, FALSE, FALSE, FALSE, FALSE, FALSE, FALSE, FALSE, FALSE, FALSE, FALSE, FALSE, FALSE, FALSE, FALSE, FALSE, FALSE, FALSE, FALSE, FALSE</v>
      </c>
      <c r="S84" s="61" t="str">
        <f>(ISNUMBER(SEARCH('Backend Coding'!$F$2,'Budget 23-24'!A84)))&amp;", "&amp;(ISNUMBER(SEARCH('Backend Coding'!$F$3,'Budget 23-24'!A84)))&amp;", "&amp;(ISNUMBER(SEARCH('Backend Coding'!$F$4,'Budget 23-24'!A84)))&amp;", "&amp;(ISNUMBER(SEARCH('Backend Coding'!$F$5,'Budget 23-24'!A84)))&amp;", "&amp;(ISNUMBER(SEARCH('Backend Coding'!$F$6,'Budget 23-24'!A84)))&amp;", "&amp;(ISNUMBER(SEARCH('Backend Coding'!$F$7,'Budget 23-24'!A84)))&amp;", "&amp;(ISNUMBER(SEARCH('Backend Coding'!$F$8,'Budget 23-24'!A84)))&amp;", "&amp;(ISNUMBER(SEARCH('Backend Coding'!$F$9,'Budget 23-24'!A84)))&amp;", "&amp;(ISNUMBER(SEARCH('Backend Coding'!$F$10,'Budget 23-24'!A84)))&amp;", "&amp;(ISNUMBER(SEARCH('Backend Coding'!$F$11,'Budget 23-24'!A84)))&amp;", "&amp;(ISNUMBER(SEARCH('Backend Coding'!$F$12,'Budget 23-24'!A84)))&amp;", "&amp;(ISNUMBER(SEARCH('Backend Coding'!$F$13,'Budget 23-24'!A84)))&amp;", "&amp;(ISNUMBER(SEARCH('Backend Coding'!$F$14,'Budget 23-24'!A84)))&amp;", "&amp;(ISNUMBER(SEARCH('Backend Coding'!$F$15,'Budget 23-24'!A84)))&amp;", "&amp;(ISNUMBER(SEARCH('Backend Coding'!$F$16,'Budget 23-24'!A84)))&amp;", "&amp;(ISNUMBER(SEARCH('Backend Coding'!$F$17,'Budget 23-24'!A84)))&amp;", "&amp;(ISNUMBER(SEARCH('Backend Coding'!$F$18,'Budget 23-24'!A84)))&amp;", "&amp;(ISNUMBER(SEARCH('Backend Coding'!$F$19,'Budget 23-24'!A84)))&amp;", "&amp;(ISNUMBER(SEARCH('Backend Coding'!$F$20,'Budget 23-24'!A84)))&amp;", "&amp;(ISNUMBER(SEARCH('Backend Coding'!$F$21,'Budget 23-24'!A84)))&amp;", "&amp;(ISNUMBER(SEARCH('Backend Coding'!$F$22,'Budget 23-24'!A84)))&amp;", "&amp;(ISNUMBER(SEARCH('Backend Coding'!$F$23,'Budget 23-24'!A84)))&amp;", "&amp;(ISNUMBER(SEARCH('Backend Coding'!$F$24,'Budget 23-24'!A84)))&amp;", "&amp;(ISNUMBER(SEARCH('Backend Coding'!$F$25,'Budget 23-24'!A84)))&amp;", "&amp;(ISNUMBER(SEARCH('Backend Coding'!$F$26,'Budget 23-24'!A84)))</f>
        <v>FALSE, FALSE, FALSE, FALSE, FALSE, FALSE, FALSE, FALSE, FALSE, FALSE, FALSE, FALSE, FALSE, FALSE, FALSE, FALSE, FALSE, FALSE, FALSE, FALSE, FALSE, FALSE, FALSE, FALSE, FALSE</v>
      </c>
      <c r="T84" s="61" t="str">
        <f>(ISNUMBER(SEARCH('Backend Coding'!$H$2,'Budget 23-24'!A84)))&amp;", "&amp;(ISNUMBER(SEARCH('Backend Coding'!$H$3,'Budget 23-24'!A84)))&amp;", "&amp;(ISNUMBER(SEARCH('Backend Coding'!$H$4,'Budget 23-24'!A84)))&amp;", "&amp;(ISNUMBER(SEARCH('Backend Coding'!$H$5,'Budget 23-24'!A84)))&amp;", "&amp;(ISNUMBER(SEARCH('Backend Coding'!$H$6,'Budget 23-24'!A84)))&amp;", "&amp;(ISNUMBER(SEARCH('Backend Coding'!$H$7,'Budget 23-24'!A84)))&amp;", "&amp;(ISNUMBER(SEARCH('Backend Coding'!$H$8,'Budget 23-24'!A84)))&amp;", "&amp;(ISNUMBER(SEARCH('Backend Coding'!$H$9,'Budget 23-24'!A84)))&amp;", "&amp;(ISNUMBER(SEARCH('Backend Coding'!$H$10,'Budget 23-24'!A84)))&amp;", "&amp;(ISNUMBER(SEARCH('Backend Coding'!$H$11,'Budget 23-24'!A84)))&amp;", "&amp;(ISNUMBER(SEARCH('Backend Coding'!$H$12,'Budget 23-24'!A84)))&amp;", "&amp;(ISNUMBER(SEARCH('Backend Coding'!$H$13,'Budget 23-24'!A84)))&amp;", "&amp;(ISNUMBER(SEARCH('Backend Coding'!$H$14,'Budget 23-24'!A84)))&amp;", "&amp;(ISNUMBER(SEARCH('Backend Coding'!$H$15,'Budget 23-24'!A84)))&amp;", "&amp;(ISNUMBER(SEARCH('Backend Coding'!$H$16,'Budget 23-24'!A84)))&amp;", "&amp;(ISNUMBER(SEARCH('Backend Coding'!$H$17,'Budget 23-24'!A84)))&amp;", "&amp;(ISNUMBER(SEARCH('Backend Coding'!$H$18,'Budget 23-24'!A84)))&amp;", "&amp;(ISNUMBER(SEARCH('Backend Coding'!$H$19,'Budget 23-24'!A84)))&amp;", "&amp;(ISNUMBER(SEARCH('Backend Coding'!$H$20,'Budget 23-24'!A84)))&amp;", "&amp;(ISNUMBER(SEARCH('Backend Coding'!$H$21,'Budget 23-24'!A84)))&amp;", "&amp;(ISNUMBER(SEARCH('Backend Coding'!$H$22,'Budget 23-24'!A84)))&amp;", "&amp;(ISNUMBER(SEARCH('Backend Coding'!$H$23,'Budget 23-24'!A84)))&amp;", "&amp;(ISNUMBER(SEARCH('Backend Coding'!$H$24,'Budget 23-24'!A84)))&amp;", "&amp;(ISNUMBER(SEARCH('Backend Coding'!$H$25,'Budget 23-24'!A84)))&amp;", "&amp;(ISNUMBER(SEARCH('Backend Coding'!$H$26,'Budget 23-24'!A84)))</f>
        <v>FALSE, FALSE, FALSE, FALSE, FALSE, FALSE, FALSE, FALSE, FALSE, FALSE, FALSE, FALSE, FALSE, FALSE, FALSE, FALSE, FALSE, FALSE, FALSE, FALSE, FALSE, FALSE, FALSE, FALSE, FALSE</v>
      </c>
      <c r="U84" s="3" t="str">
        <f>(ISNUMBER(SEARCH('Backend Coding'!$J$2,'Budget 23-24'!A84)))&amp;", "&amp;(ISNUMBER(SEARCH('Backend Coding'!$J$3,'Budget 23-24'!A84)))&amp;", "&amp;(ISNUMBER(SEARCH('Backend Coding'!$J$4,'Budget 23-24'!A84)))&amp;", "&amp;(ISNUMBER(SEARCH('Backend Coding'!$J$5,'Budget 23-24'!A84)))&amp;", "&amp;(ISNUMBER(SEARCH('Backend Coding'!$J$6,'Budget 23-24'!A84)))&amp;", "&amp;(ISNUMBER(SEARCH('Backend Coding'!$J$7,'Budget 23-24'!A84)))&amp;", "&amp;(ISNUMBER(SEARCH('Backend Coding'!$J$8,'Budget 23-24'!A84)))&amp;", "&amp;(ISNUMBER(SEARCH('Backend Coding'!$J$9,'Budget 23-24'!A84)))&amp;", "&amp;(ISNUMBER(SEARCH('Backend Coding'!$J$10,'Budget 23-24'!A84)))&amp;", "&amp;(ISNUMBER(SEARCH('Backend Coding'!$J$11,'Budget 23-24'!A84)))&amp;", "&amp;(ISNUMBER(SEARCH('Backend Coding'!$J$12,'Budget 23-24'!A84)))&amp;", "&amp;(ISNUMBER(SEARCH('Backend Coding'!$J$13,'Budget 23-24'!A84)))&amp;", "&amp;(ISNUMBER(SEARCH('Backend Coding'!$J$14,'Budget 23-24'!A84)))&amp;", "&amp;(ISNUMBER(SEARCH('Backend Coding'!$J$15,'Budget 23-24'!A84)))&amp;", "&amp;(ISNUMBER(SEARCH('Backend Coding'!$J$16,'Budget 23-24'!A84)))&amp;", "&amp;(ISNUMBER(SEARCH('Backend Coding'!$J$17,'Budget 23-24'!A84)))&amp;", "&amp;(ISNUMBER(SEARCH('Backend Coding'!$J$18,'Budget 23-24'!A84)))&amp;", "&amp;(ISNUMBER(SEARCH('Backend Coding'!$J$19,'Budget 23-24'!A84)))&amp;", "&amp;(ISNUMBER(SEARCH('Backend Coding'!$J$20,'Budget 23-24'!A84)))&amp;", "&amp;(ISNUMBER(SEARCH('Backend Coding'!$J$21,'Budget 23-24'!A84)))&amp;", "&amp;(ISNUMBER(SEARCH('Backend Coding'!$J$22,'Budget 23-24'!A84)))&amp;", "&amp;(ISNUMBER(SEARCH('Backend Coding'!$J$23,'Budget 23-24'!A84)))&amp;", "&amp;(ISNUMBER(SEARCH('Backend Coding'!$J$24,'Budget 23-24'!A84)))&amp;", "&amp;(ISNUMBER(SEARCH('Backend Coding'!$J$25,'Budget 23-24'!A84)))&amp;", "&amp;(ISNUMBER(SEARCH('Backend Coding'!$J$26,'Budget 23-24'!A84)))</f>
        <v>FALSE, FALSE, FALSE, FALSE, FALSE, FALSE, FALSE, FALSE, FALSE, FALSE, FALSE, FALSE, FALSE, FALSE, FALSE, FALSE, FALSE, FALSE, FALSE, FALSE, FALSE, FALSE, FALSE, FALSE, FALSE</v>
      </c>
    </row>
    <row r="85" spans="1:21" ht="14.25" customHeight="1">
      <c r="A85" s="93"/>
      <c r="B85" s="95"/>
      <c r="C85" s="22"/>
      <c r="D85" s="85"/>
      <c r="E85" s="57"/>
      <c r="F85" s="81"/>
      <c r="G85" s="81"/>
      <c r="H85" s="81"/>
      <c r="I85" s="81"/>
      <c r="J85" s="81"/>
      <c r="K85" s="59"/>
      <c r="L85" s="59"/>
      <c r="M85" s="59"/>
      <c r="N85" s="59"/>
      <c r="O85" s="59"/>
      <c r="P85" s="54">
        <f t="shared" si="0"/>
        <v>0</v>
      </c>
      <c r="Q85" s="61" t="str">
        <f>(ISNUMBER(SEARCH('Backend Coding'!$B$2,'Budget 23-24'!A85)))&amp;", "&amp;(ISNUMBER(SEARCH('Backend Coding'!$B$3,'Budget 23-24'!A85)))&amp;", "&amp;(ISNUMBER(SEARCH('Backend Coding'!$B$4,'Budget 23-24'!A85)))&amp;", "&amp;(ISNUMBER(SEARCH('Backend Coding'!$B$5,'Budget 23-24'!A85)))&amp;", "&amp;(ISNUMBER(SEARCH('Backend Coding'!$B$6,'Budget 23-24'!A85)))&amp;", "&amp;(ISNUMBER(SEARCH('Backend Coding'!$B$7,'Budget 23-24'!A85)))&amp;", "&amp;(ISNUMBER(SEARCH('Backend Coding'!$B$8,'Budget 23-24'!A85)))&amp;", "&amp;(ISNUMBER(SEARCH('Backend Coding'!$B$9,'Budget 23-24'!A85)))&amp;", "&amp;(ISNUMBER(SEARCH('Backend Coding'!$B$10,'Budget 23-24'!A85)))&amp;", "&amp;(ISNUMBER(SEARCH('Backend Coding'!$B$11,'Budget 23-24'!A85)))&amp;", "&amp;(ISNUMBER(SEARCH('Backend Coding'!$B$12,'Budget 23-24'!A85)))&amp;", "&amp;(ISNUMBER(SEARCH('Backend Coding'!$B$13,'Budget 23-24'!A85)))&amp;", "&amp;(ISNUMBER(SEARCH('Backend Coding'!$B$14,'Budget 23-24'!A85)))&amp;", "&amp;(ISNUMBER(SEARCH('Backend Coding'!$B$15,'Budget 23-24'!A85)))&amp;", "&amp;(ISNUMBER(SEARCH('Backend Coding'!$B$16,'Budget 23-24'!A85)))&amp;", "&amp;(ISNUMBER(SEARCH('Backend Coding'!$B$17,'Budget 23-24'!A85)))&amp;", "&amp;(ISNUMBER(SEARCH('Backend Coding'!$B$18,'Budget 23-24'!A85)))&amp;", "&amp;(ISNUMBER(SEARCH('Backend Coding'!$B$19,'Budget 23-24'!A85)))&amp;", "&amp;(ISNUMBER(SEARCH('Backend Coding'!$B$20,'Budget 23-24'!A85)))&amp;", "&amp;(ISNUMBER(SEARCH('Backend Coding'!$B$21,'Budget 23-24'!A85)))&amp;", "&amp;(ISNUMBER(SEARCH('Backend Coding'!$B$22,'Budget 23-24'!A85)))&amp;", "&amp;(ISNUMBER(SEARCH('Backend Coding'!$B$23,'Budget 23-24'!A85)))&amp;", "&amp;(ISNUMBER(SEARCH('Backend Coding'!$B$24,'Budget 23-24'!A85)))&amp;", "&amp;(ISNUMBER(SEARCH('Backend Coding'!$B$25,'Budget 23-24'!A85)))&amp;", "&amp;(ISNUMBER(SEARCH('Backend Coding'!$B$26,'Budget 23-24'!A85)))</f>
        <v>FALSE, FALSE, FALSE, FALSE, FALSE, FALSE, FALSE, FALSE, FALSE, FALSE, FALSE, FALSE, FALSE, FALSE, FALSE, FALSE, FALSE, FALSE, FALSE, FALSE, FALSE, FALSE, FALSE, FALSE, FALSE</v>
      </c>
      <c r="R85" s="61" t="str">
        <f>(ISNUMBER(SEARCH('Backend Coding'!$D$2,'Budget 23-24'!A85)))&amp;", "&amp;(ISNUMBER(SEARCH('Backend Coding'!$D$3,'Budget 23-24'!A85)))&amp;", "&amp;(ISNUMBER(SEARCH('Backend Coding'!$D$4,'Budget 23-24'!A85)))&amp;", "&amp;(ISNUMBER(SEARCH('Backend Coding'!$D$5,'Budget 23-24'!A85)))&amp;", "&amp;(ISNUMBER(SEARCH('Backend Coding'!$D$6,'Budget 23-24'!A85)))&amp;", "&amp;(ISNUMBER(SEARCH('Backend Coding'!$D$7,'Budget 23-24'!A85)))&amp;", "&amp;(ISNUMBER(SEARCH('Backend Coding'!$D$8,'Budget 23-24'!A85)))&amp;", "&amp;(ISNUMBER(SEARCH('Backend Coding'!$D$9,'Budget 23-24'!A85)))&amp;", "&amp;(ISNUMBER(SEARCH('Backend Coding'!$D$10,'Budget 23-24'!A85)))&amp;", "&amp;(ISNUMBER(SEARCH('Backend Coding'!$D$11,'Budget 23-24'!A85)))&amp;", "&amp;(ISNUMBER(SEARCH('Backend Coding'!$D$12,'Budget 23-24'!A85)))&amp;", "&amp;(ISNUMBER(SEARCH('Backend Coding'!$D$13,'Budget 23-24'!A85)))&amp;", "&amp;(ISNUMBER(SEARCH('Backend Coding'!$D$14,'Budget 23-24'!A85)))&amp;", "&amp;(ISNUMBER(SEARCH('Backend Coding'!$D$15,'Budget 23-24'!A85)))&amp;", "&amp;(ISNUMBER(SEARCH('Backend Coding'!$D$16,'Budget 23-24'!A85)))&amp;", "&amp;(ISNUMBER(SEARCH('Backend Coding'!$D$17,'Budget 23-24'!A85)))&amp;", "&amp;(ISNUMBER(SEARCH('Backend Coding'!$D$18,'Budget 23-24'!A85)))&amp;", "&amp;(ISNUMBER(SEARCH('Backend Coding'!$D$19,'Budget 23-24'!A85)))&amp;", "&amp;(ISNUMBER(SEARCH('Backend Coding'!$D$20,'Budget 23-24'!A85)))&amp;", "&amp;(ISNUMBER(SEARCH('Backend Coding'!$D$21,'Budget 23-24'!A85)))&amp;", "&amp;(ISNUMBER(SEARCH('Backend Coding'!$D$22,'Budget 23-24'!A85)))&amp;", "&amp;(ISNUMBER(SEARCH('Backend Coding'!$D$23,'Budget 23-24'!A85)))&amp;", "&amp;(ISNUMBER(SEARCH('Backend Coding'!$D$24,'Budget 23-24'!A85)))&amp;", "&amp;(ISNUMBER(SEARCH('Backend Coding'!$D$25,'Budget 23-24'!A85)))&amp;", "&amp;(ISNUMBER(SEARCH('Backend Coding'!$D$26,'Budget 23-24'!A85)))</f>
        <v>FALSE, FALSE, FALSE, FALSE, FALSE, FALSE, FALSE, FALSE, FALSE, FALSE, FALSE, FALSE, FALSE, FALSE, FALSE, FALSE, FALSE, FALSE, FALSE, FALSE, FALSE, FALSE, FALSE, FALSE, FALSE</v>
      </c>
      <c r="S85" s="61" t="str">
        <f>(ISNUMBER(SEARCH('Backend Coding'!$F$2,'Budget 23-24'!A85)))&amp;", "&amp;(ISNUMBER(SEARCH('Backend Coding'!$F$3,'Budget 23-24'!A85)))&amp;", "&amp;(ISNUMBER(SEARCH('Backend Coding'!$F$4,'Budget 23-24'!A85)))&amp;", "&amp;(ISNUMBER(SEARCH('Backend Coding'!$F$5,'Budget 23-24'!A85)))&amp;", "&amp;(ISNUMBER(SEARCH('Backend Coding'!$F$6,'Budget 23-24'!A85)))&amp;", "&amp;(ISNUMBER(SEARCH('Backend Coding'!$F$7,'Budget 23-24'!A85)))&amp;", "&amp;(ISNUMBER(SEARCH('Backend Coding'!$F$8,'Budget 23-24'!A85)))&amp;", "&amp;(ISNUMBER(SEARCH('Backend Coding'!$F$9,'Budget 23-24'!A85)))&amp;", "&amp;(ISNUMBER(SEARCH('Backend Coding'!$F$10,'Budget 23-24'!A85)))&amp;", "&amp;(ISNUMBER(SEARCH('Backend Coding'!$F$11,'Budget 23-24'!A85)))&amp;", "&amp;(ISNUMBER(SEARCH('Backend Coding'!$F$12,'Budget 23-24'!A85)))&amp;", "&amp;(ISNUMBER(SEARCH('Backend Coding'!$F$13,'Budget 23-24'!A85)))&amp;", "&amp;(ISNUMBER(SEARCH('Backend Coding'!$F$14,'Budget 23-24'!A85)))&amp;", "&amp;(ISNUMBER(SEARCH('Backend Coding'!$F$15,'Budget 23-24'!A85)))&amp;", "&amp;(ISNUMBER(SEARCH('Backend Coding'!$F$16,'Budget 23-24'!A85)))&amp;", "&amp;(ISNUMBER(SEARCH('Backend Coding'!$F$17,'Budget 23-24'!A85)))&amp;", "&amp;(ISNUMBER(SEARCH('Backend Coding'!$F$18,'Budget 23-24'!A85)))&amp;", "&amp;(ISNUMBER(SEARCH('Backend Coding'!$F$19,'Budget 23-24'!A85)))&amp;", "&amp;(ISNUMBER(SEARCH('Backend Coding'!$F$20,'Budget 23-24'!A85)))&amp;", "&amp;(ISNUMBER(SEARCH('Backend Coding'!$F$21,'Budget 23-24'!A85)))&amp;", "&amp;(ISNUMBER(SEARCH('Backend Coding'!$F$22,'Budget 23-24'!A85)))&amp;", "&amp;(ISNUMBER(SEARCH('Backend Coding'!$F$23,'Budget 23-24'!A85)))&amp;", "&amp;(ISNUMBER(SEARCH('Backend Coding'!$F$24,'Budget 23-24'!A85)))&amp;", "&amp;(ISNUMBER(SEARCH('Backend Coding'!$F$25,'Budget 23-24'!A85)))&amp;", "&amp;(ISNUMBER(SEARCH('Backend Coding'!$F$26,'Budget 23-24'!A85)))</f>
        <v>FALSE, FALSE, FALSE, FALSE, FALSE, FALSE, FALSE, FALSE, FALSE, FALSE, FALSE, FALSE, FALSE, FALSE, FALSE, FALSE, FALSE, FALSE, FALSE, FALSE, FALSE, FALSE, FALSE, FALSE, FALSE</v>
      </c>
      <c r="T85" s="61" t="str">
        <f>(ISNUMBER(SEARCH('Backend Coding'!$H$2,'Budget 23-24'!A85)))&amp;", "&amp;(ISNUMBER(SEARCH('Backend Coding'!$H$3,'Budget 23-24'!A85)))&amp;", "&amp;(ISNUMBER(SEARCH('Backend Coding'!$H$4,'Budget 23-24'!A85)))&amp;", "&amp;(ISNUMBER(SEARCH('Backend Coding'!$H$5,'Budget 23-24'!A85)))&amp;", "&amp;(ISNUMBER(SEARCH('Backend Coding'!$H$6,'Budget 23-24'!A85)))&amp;", "&amp;(ISNUMBER(SEARCH('Backend Coding'!$H$7,'Budget 23-24'!A85)))&amp;", "&amp;(ISNUMBER(SEARCH('Backend Coding'!$H$8,'Budget 23-24'!A85)))&amp;", "&amp;(ISNUMBER(SEARCH('Backend Coding'!$H$9,'Budget 23-24'!A85)))&amp;", "&amp;(ISNUMBER(SEARCH('Backend Coding'!$H$10,'Budget 23-24'!A85)))&amp;", "&amp;(ISNUMBER(SEARCH('Backend Coding'!$H$11,'Budget 23-24'!A85)))&amp;", "&amp;(ISNUMBER(SEARCH('Backend Coding'!$H$12,'Budget 23-24'!A85)))&amp;", "&amp;(ISNUMBER(SEARCH('Backend Coding'!$H$13,'Budget 23-24'!A85)))&amp;", "&amp;(ISNUMBER(SEARCH('Backend Coding'!$H$14,'Budget 23-24'!A85)))&amp;", "&amp;(ISNUMBER(SEARCH('Backend Coding'!$H$15,'Budget 23-24'!A85)))&amp;", "&amp;(ISNUMBER(SEARCH('Backend Coding'!$H$16,'Budget 23-24'!A85)))&amp;", "&amp;(ISNUMBER(SEARCH('Backend Coding'!$H$17,'Budget 23-24'!A85)))&amp;", "&amp;(ISNUMBER(SEARCH('Backend Coding'!$H$18,'Budget 23-24'!A85)))&amp;", "&amp;(ISNUMBER(SEARCH('Backend Coding'!$H$19,'Budget 23-24'!A85)))&amp;", "&amp;(ISNUMBER(SEARCH('Backend Coding'!$H$20,'Budget 23-24'!A85)))&amp;", "&amp;(ISNUMBER(SEARCH('Backend Coding'!$H$21,'Budget 23-24'!A85)))&amp;", "&amp;(ISNUMBER(SEARCH('Backend Coding'!$H$22,'Budget 23-24'!A85)))&amp;", "&amp;(ISNUMBER(SEARCH('Backend Coding'!$H$23,'Budget 23-24'!A85)))&amp;", "&amp;(ISNUMBER(SEARCH('Backend Coding'!$H$24,'Budget 23-24'!A85)))&amp;", "&amp;(ISNUMBER(SEARCH('Backend Coding'!$H$25,'Budget 23-24'!A85)))&amp;", "&amp;(ISNUMBER(SEARCH('Backend Coding'!$H$26,'Budget 23-24'!A85)))</f>
        <v>FALSE, FALSE, FALSE, FALSE, FALSE, FALSE, FALSE, FALSE, FALSE, FALSE, FALSE, FALSE, FALSE, FALSE, FALSE, FALSE, FALSE, FALSE, FALSE, FALSE, FALSE, FALSE, FALSE, FALSE, FALSE</v>
      </c>
      <c r="U85" s="3" t="str">
        <f>(ISNUMBER(SEARCH('Backend Coding'!$J$2,'Budget 23-24'!A85)))&amp;", "&amp;(ISNUMBER(SEARCH('Backend Coding'!$J$3,'Budget 23-24'!A85)))&amp;", "&amp;(ISNUMBER(SEARCH('Backend Coding'!$J$4,'Budget 23-24'!A85)))&amp;", "&amp;(ISNUMBER(SEARCH('Backend Coding'!$J$5,'Budget 23-24'!A85)))&amp;", "&amp;(ISNUMBER(SEARCH('Backend Coding'!$J$6,'Budget 23-24'!A85)))&amp;", "&amp;(ISNUMBER(SEARCH('Backend Coding'!$J$7,'Budget 23-24'!A85)))&amp;", "&amp;(ISNUMBER(SEARCH('Backend Coding'!$J$8,'Budget 23-24'!A85)))&amp;", "&amp;(ISNUMBER(SEARCH('Backend Coding'!$J$9,'Budget 23-24'!A85)))&amp;", "&amp;(ISNUMBER(SEARCH('Backend Coding'!$J$10,'Budget 23-24'!A85)))&amp;", "&amp;(ISNUMBER(SEARCH('Backend Coding'!$J$11,'Budget 23-24'!A85)))&amp;", "&amp;(ISNUMBER(SEARCH('Backend Coding'!$J$12,'Budget 23-24'!A85)))&amp;", "&amp;(ISNUMBER(SEARCH('Backend Coding'!$J$13,'Budget 23-24'!A85)))&amp;", "&amp;(ISNUMBER(SEARCH('Backend Coding'!$J$14,'Budget 23-24'!A85)))&amp;", "&amp;(ISNUMBER(SEARCH('Backend Coding'!$J$15,'Budget 23-24'!A85)))&amp;", "&amp;(ISNUMBER(SEARCH('Backend Coding'!$J$16,'Budget 23-24'!A85)))&amp;", "&amp;(ISNUMBER(SEARCH('Backend Coding'!$J$17,'Budget 23-24'!A85)))&amp;", "&amp;(ISNUMBER(SEARCH('Backend Coding'!$J$18,'Budget 23-24'!A85)))&amp;", "&amp;(ISNUMBER(SEARCH('Backend Coding'!$J$19,'Budget 23-24'!A85)))&amp;", "&amp;(ISNUMBER(SEARCH('Backend Coding'!$J$20,'Budget 23-24'!A85)))&amp;", "&amp;(ISNUMBER(SEARCH('Backend Coding'!$J$21,'Budget 23-24'!A85)))&amp;", "&amp;(ISNUMBER(SEARCH('Backend Coding'!$J$22,'Budget 23-24'!A85)))&amp;", "&amp;(ISNUMBER(SEARCH('Backend Coding'!$J$23,'Budget 23-24'!A85)))&amp;", "&amp;(ISNUMBER(SEARCH('Backend Coding'!$J$24,'Budget 23-24'!A85)))&amp;", "&amp;(ISNUMBER(SEARCH('Backend Coding'!$J$25,'Budget 23-24'!A85)))&amp;", "&amp;(ISNUMBER(SEARCH('Backend Coding'!$J$26,'Budget 23-24'!A85)))</f>
        <v>FALSE, FALSE, FALSE, FALSE, FALSE, FALSE, FALSE, FALSE, FALSE, FALSE, FALSE, FALSE, FALSE, FALSE, FALSE, FALSE, FALSE, FALSE, FALSE, FALSE, FALSE, FALSE, FALSE, FALSE, FALSE</v>
      </c>
    </row>
    <row r="86" spans="1:21" ht="14.25" customHeight="1">
      <c r="A86" s="93"/>
      <c r="B86" s="80"/>
      <c r="C86" s="22"/>
      <c r="D86" s="85"/>
      <c r="E86" s="57"/>
      <c r="F86" s="81"/>
      <c r="G86" s="81"/>
      <c r="H86" s="81"/>
      <c r="I86" s="81"/>
      <c r="J86" s="81"/>
      <c r="K86" s="59"/>
      <c r="L86" s="59"/>
      <c r="M86" s="59"/>
      <c r="N86" s="59"/>
      <c r="O86" s="59"/>
      <c r="P86" s="54">
        <f t="shared" si="0"/>
        <v>0</v>
      </c>
      <c r="Q86" s="61" t="str">
        <f>(ISNUMBER(SEARCH('Backend Coding'!$B$2,'Budget 23-24'!A86)))&amp;", "&amp;(ISNUMBER(SEARCH('Backend Coding'!$B$3,'Budget 23-24'!A86)))&amp;", "&amp;(ISNUMBER(SEARCH('Backend Coding'!$B$4,'Budget 23-24'!A86)))&amp;", "&amp;(ISNUMBER(SEARCH('Backend Coding'!$B$5,'Budget 23-24'!A86)))&amp;", "&amp;(ISNUMBER(SEARCH('Backend Coding'!$B$6,'Budget 23-24'!A86)))&amp;", "&amp;(ISNUMBER(SEARCH('Backend Coding'!$B$7,'Budget 23-24'!A86)))&amp;", "&amp;(ISNUMBER(SEARCH('Backend Coding'!$B$8,'Budget 23-24'!A86)))&amp;", "&amp;(ISNUMBER(SEARCH('Backend Coding'!$B$9,'Budget 23-24'!A86)))&amp;", "&amp;(ISNUMBER(SEARCH('Backend Coding'!$B$10,'Budget 23-24'!A86)))&amp;", "&amp;(ISNUMBER(SEARCH('Backend Coding'!$B$11,'Budget 23-24'!A86)))&amp;", "&amp;(ISNUMBER(SEARCH('Backend Coding'!$B$12,'Budget 23-24'!A86)))&amp;", "&amp;(ISNUMBER(SEARCH('Backend Coding'!$B$13,'Budget 23-24'!A86)))&amp;", "&amp;(ISNUMBER(SEARCH('Backend Coding'!$B$14,'Budget 23-24'!A86)))&amp;", "&amp;(ISNUMBER(SEARCH('Backend Coding'!$B$15,'Budget 23-24'!A86)))&amp;", "&amp;(ISNUMBER(SEARCH('Backend Coding'!$B$16,'Budget 23-24'!A86)))&amp;", "&amp;(ISNUMBER(SEARCH('Backend Coding'!$B$17,'Budget 23-24'!A86)))&amp;", "&amp;(ISNUMBER(SEARCH('Backend Coding'!$B$18,'Budget 23-24'!A86)))&amp;", "&amp;(ISNUMBER(SEARCH('Backend Coding'!$B$19,'Budget 23-24'!A86)))&amp;", "&amp;(ISNUMBER(SEARCH('Backend Coding'!$B$20,'Budget 23-24'!A86)))&amp;", "&amp;(ISNUMBER(SEARCH('Backend Coding'!$B$21,'Budget 23-24'!A86)))&amp;", "&amp;(ISNUMBER(SEARCH('Backend Coding'!$B$22,'Budget 23-24'!A86)))&amp;", "&amp;(ISNUMBER(SEARCH('Backend Coding'!$B$23,'Budget 23-24'!A86)))&amp;", "&amp;(ISNUMBER(SEARCH('Backend Coding'!$B$24,'Budget 23-24'!A86)))&amp;", "&amp;(ISNUMBER(SEARCH('Backend Coding'!$B$25,'Budget 23-24'!A86)))&amp;", "&amp;(ISNUMBER(SEARCH('Backend Coding'!$B$26,'Budget 23-24'!A86)))</f>
        <v>FALSE, FALSE, FALSE, FALSE, FALSE, FALSE, FALSE, FALSE, FALSE, FALSE, FALSE, FALSE, FALSE, FALSE, FALSE, FALSE, FALSE, FALSE, FALSE, FALSE, FALSE, FALSE, FALSE, FALSE, FALSE</v>
      </c>
      <c r="R86" s="61" t="str">
        <f>(ISNUMBER(SEARCH('Backend Coding'!$D$2,'Budget 23-24'!A86)))&amp;", "&amp;(ISNUMBER(SEARCH('Backend Coding'!$D$3,'Budget 23-24'!A86)))&amp;", "&amp;(ISNUMBER(SEARCH('Backend Coding'!$D$4,'Budget 23-24'!A86)))&amp;", "&amp;(ISNUMBER(SEARCH('Backend Coding'!$D$5,'Budget 23-24'!A86)))&amp;", "&amp;(ISNUMBER(SEARCH('Backend Coding'!$D$6,'Budget 23-24'!A86)))&amp;", "&amp;(ISNUMBER(SEARCH('Backend Coding'!$D$7,'Budget 23-24'!A86)))&amp;", "&amp;(ISNUMBER(SEARCH('Backend Coding'!$D$8,'Budget 23-24'!A86)))&amp;", "&amp;(ISNUMBER(SEARCH('Backend Coding'!$D$9,'Budget 23-24'!A86)))&amp;", "&amp;(ISNUMBER(SEARCH('Backend Coding'!$D$10,'Budget 23-24'!A86)))&amp;", "&amp;(ISNUMBER(SEARCH('Backend Coding'!$D$11,'Budget 23-24'!A86)))&amp;", "&amp;(ISNUMBER(SEARCH('Backend Coding'!$D$12,'Budget 23-24'!A86)))&amp;", "&amp;(ISNUMBER(SEARCH('Backend Coding'!$D$13,'Budget 23-24'!A86)))&amp;", "&amp;(ISNUMBER(SEARCH('Backend Coding'!$D$14,'Budget 23-24'!A86)))&amp;", "&amp;(ISNUMBER(SEARCH('Backend Coding'!$D$15,'Budget 23-24'!A86)))&amp;", "&amp;(ISNUMBER(SEARCH('Backend Coding'!$D$16,'Budget 23-24'!A86)))&amp;", "&amp;(ISNUMBER(SEARCH('Backend Coding'!$D$17,'Budget 23-24'!A86)))&amp;", "&amp;(ISNUMBER(SEARCH('Backend Coding'!$D$18,'Budget 23-24'!A86)))&amp;", "&amp;(ISNUMBER(SEARCH('Backend Coding'!$D$19,'Budget 23-24'!A86)))&amp;", "&amp;(ISNUMBER(SEARCH('Backend Coding'!$D$20,'Budget 23-24'!A86)))&amp;", "&amp;(ISNUMBER(SEARCH('Backend Coding'!$D$21,'Budget 23-24'!A86)))&amp;", "&amp;(ISNUMBER(SEARCH('Backend Coding'!$D$22,'Budget 23-24'!A86)))&amp;", "&amp;(ISNUMBER(SEARCH('Backend Coding'!$D$23,'Budget 23-24'!A86)))&amp;", "&amp;(ISNUMBER(SEARCH('Backend Coding'!$D$24,'Budget 23-24'!A86)))&amp;", "&amp;(ISNUMBER(SEARCH('Backend Coding'!$D$25,'Budget 23-24'!A86)))&amp;", "&amp;(ISNUMBER(SEARCH('Backend Coding'!$D$26,'Budget 23-24'!A86)))</f>
        <v>FALSE, FALSE, FALSE, FALSE, FALSE, FALSE, FALSE, FALSE, FALSE, FALSE, FALSE, FALSE, FALSE, FALSE, FALSE, FALSE, FALSE, FALSE, FALSE, FALSE, FALSE, FALSE, FALSE, FALSE, FALSE</v>
      </c>
      <c r="S86" s="61" t="str">
        <f>(ISNUMBER(SEARCH('Backend Coding'!$F$2,'Budget 23-24'!A86)))&amp;", "&amp;(ISNUMBER(SEARCH('Backend Coding'!$F$3,'Budget 23-24'!A86)))&amp;", "&amp;(ISNUMBER(SEARCH('Backend Coding'!$F$4,'Budget 23-24'!A86)))&amp;", "&amp;(ISNUMBER(SEARCH('Backend Coding'!$F$5,'Budget 23-24'!A86)))&amp;", "&amp;(ISNUMBER(SEARCH('Backend Coding'!$F$6,'Budget 23-24'!A86)))&amp;", "&amp;(ISNUMBER(SEARCH('Backend Coding'!$F$7,'Budget 23-24'!A86)))&amp;", "&amp;(ISNUMBER(SEARCH('Backend Coding'!$F$8,'Budget 23-24'!A86)))&amp;", "&amp;(ISNUMBER(SEARCH('Backend Coding'!$F$9,'Budget 23-24'!A86)))&amp;", "&amp;(ISNUMBER(SEARCH('Backend Coding'!$F$10,'Budget 23-24'!A86)))&amp;", "&amp;(ISNUMBER(SEARCH('Backend Coding'!$F$11,'Budget 23-24'!A86)))&amp;", "&amp;(ISNUMBER(SEARCH('Backend Coding'!$F$12,'Budget 23-24'!A86)))&amp;", "&amp;(ISNUMBER(SEARCH('Backend Coding'!$F$13,'Budget 23-24'!A86)))&amp;", "&amp;(ISNUMBER(SEARCH('Backend Coding'!$F$14,'Budget 23-24'!A86)))&amp;", "&amp;(ISNUMBER(SEARCH('Backend Coding'!$F$15,'Budget 23-24'!A86)))&amp;", "&amp;(ISNUMBER(SEARCH('Backend Coding'!$F$16,'Budget 23-24'!A86)))&amp;", "&amp;(ISNUMBER(SEARCH('Backend Coding'!$F$17,'Budget 23-24'!A86)))&amp;", "&amp;(ISNUMBER(SEARCH('Backend Coding'!$F$18,'Budget 23-24'!A86)))&amp;", "&amp;(ISNUMBER(SEARCH('Backend Coding'!$F$19,'Budget 23-24'!A86)))&amp;", "&amp;(ISNUMBER(SEARCH('Backend Coding'!$F$20,'Budget 23-24'!A86)))&amp;", "&amp;(ISNUMBER(SEARCH('Backend Coding'!$F$21,'Budget 23-24'!A86)))&amp;", "&amp;(ISNUMBER(SEARCH('Backend Coding'!$F$22,'Budget 23-24'!A86)))&amp;", "&amp;(ISNUMBER(SEARCH('Backend Coding'!$F$23,'Budget 23-24'!A86)))&amp;", "&amp;(ISNUMBER(SEARCH('Backend Coding'!$F$24,'Budget 23-24'!A86)))&amp;", "&amp;(ISNUMBER(SEARCH('Backend Coding'!$F$25,'Budget 23-24'!A86)))&amp;", "&amp;(ISNUMBER(SEARCH('Backend Coding'!$F$26,'Budget 23-24'!A86)))</f>
        <v>FALSE, FALSE, FALSE, FALSE, FALSE, FALSE, FALSE, FALSE, FALSE, FALSE, FALSE, FALSE, FALSE, FALSE, FALSE, FALSE, FALSE, FALSE, FALSE, FALSE, FALSE, FALSE, FALSE, FALSE, FALSE</v>
      </c>
      <c r="T86" s="61" t="str">
        <f>(ISNUMBER(SEARCH('Backend Coding'!$H$2,'Budget 23-24'!A86)))&amp;", "&amp;(ISNUMBER(SEARCH('Backend Coding'!$H$3,'Budget 23-24'!A86)))&amp;", "&amp;(ISNUMBER(SEARCH('Backend Coding'!$H$4,'Budget 23-24'!A86)))&amp;", "&amp;(ISNUMBER(SEARCH('Backend Coding'!$H$5,'Budget 23-24'!A86)))&amp;", "&amp;(ISNUMBER(SEARCH('Backend Coding'!$H$6,'Budget 23-24'!A86)))&amp;", "&amp;(ISNUMBER(SEARCH('Backend Coding'!$H$7,'Budget 23-24'!A86)))&amp;", "&amp;(ISNUMBER(SEARCH('Backend Coding'!$H$8,'Budget 23-24'!A86)))&amp;", "&amp;(ISNUMBER(SEARCH('Backend Coding'!$H$9,'Budget 23-24'!A86)))&amp;", "&amp;(ISNUMBER(SEARCH('Backend Coding'!$H$10,'Budget 23-24'!A86)))&amp;", "&amp;(ISNUMBER(SEARCH('Backend Coding'!$H$11,'Budget 23-24'!A86)))&amp;", "&amp;(ISNUMBER(SEARCH('Backend Coding'!$H$12,'Budget 23-24'!A86)))&amp;", "&amp;(ISNUMBER(SEARCH('Backend Coding'!$H$13,'Budget 23-24'!A86)))&amp;", "&amp;(ISNUMBER(SEARCH('Backend Coding'!$H$14,'Budget 23-24'!A86)))&amp;", "&amp;(ISNUMBER(SEARCH('Backend Coding'!$H$15,'Budget 23-24'!A86)))&amp;", "&amp;(ISNUMBER(SEARCH('Backend Coding'!$H$16,'Budget 23-24'!A86)))&amp;", "&amp;(ISNUMBER(SEARCH('Backend Coding'!$H$17,'Budget 23-24'!A86)))&amp;", "&amp;(ISNUMBER(SEARCH('Backend Coding'!$H$18,'Budget 23-24'!A86)))&amp;", "&amp;(ISNUMBER(SEARCH('Backend Coding'!$H$19,'Budget 23-24'!A86)))&amp;", "&amp;(ISNUMBER(SEARCH('Backend Coding'!$H$20,'Budget 23-24'!A86)))&amp;", "&amp;(ISNUMBER(SEARCH('Backend Coding'!$H$21,'Budget 23-24'!A86)))&amp;", "&amp;(ISNUMBER(SEARCH('Backend Coding'!$H$22,'Budget 23-24'!A86)))&amp;", "&amp;(ISNUMBER(SEARCH('Backend Coding'!$H$23,'Budget 23-24'!A86)))&amp;", "&amp;(ISNUMBER(SEARCH('Backend Coding'!$H$24,'Budget 23-24'!A86)))&amp;", "&amp;(ISNUMBER(SEARCH('Backend Coding'!$H$25,'Budget 23-24'!A86)))&amp;", "&amp;(ISNUMBER(SEARCH('Backend Coding'!$H$26,'Budget 23-24'!A86)))</f>
        <v>FALSE, FALSE, FALSE, FALSE, FALSE, FALSE, FALSE, FALSE, FALSE, FALSE, FALSE, FALSE, FALSE, FALSE, FALSE, FALSE, FALSE, FALSE, FALSE, FALSE, FALSE, FALSE, FALSE, FALSE, FALSE</v>
      </c>
      <c r="U86" s="3" t="str">
        <f>(ISNUMBER(SEARCH('Backend Coding'!$J$2,'Budget 23-24'!A86)))&amp;", "&amp;(ISNUMBER(SEARCH('Backend Coding'!$J$3,'Budget 23-24'!A86)))&amp;", "&amp;(ISNUMBER(SEARCH('Backend Coding'!$J$4,'Budget 23-24'!A86)))&amp;", "&amp;(ISNUMBER(SEARCH('Backend Coding'!$J$5,'Budget 23-24'!A86)))&amp;", "&amp;(ISNUMBER(SEARCH('Backend Coding'!$J$6,'Budget 23-24'!A86)))&amp;", "&amp;(ISNUMBER(SEARCH('Backend Coding'!$J$7,'Budget 23-24'!A86)))&amp;", "&amp;(ISNUMBER(SEARCH('Backend Coding'!$J$8,'Budget 23-24'!A86)))&amp;", "&amp;(ISNUMBER(SEARCH('Backend Coding'!$J$9,'Budget 23-24'!A86)))&amp;", "&amp;(ISNUMBER(SEARCH('Backend Coding'!$J$10,'Budget 23-24'!A86)))&amp;", "&amp;(ISNUMBER(SEARCH('Backend Coding'!$J$11,'Budget 23-24'!A86)))&amp;", "&amp;(ISNUMBER(SEARCH('Backend Coding'!$J$12,'Budget 23-24'!A86)))&amp;", "&amp;(ISNUMBER(SEARCH('Backend Coding'!$J$13,'Budget 23-24'!A86)))&amp;", "&amp;(ISNUMBER(SEARCH('Backend Coding'!$J$14,'Budget 23-24'!A86)))&amp;", "&amp;(ISNUMBER(SEARCH('Backend Coding'!$J$15,'Budget 23-24'!A86)))&amp;", "&amp;(ISNUMBER(SEARCH('Backend Coding'!$J$16,'Budget 23-24'!A86)))&amp;", "&amp;(ISNUMBER(SEARCH('Backend Coding'!$J$17,'Budget 23-24'!A86)))&amp;", "&amp;(ISNUMBER(SEARCH('Backend Coding'!$J$18,'Budget 23-24'!A86)))&amp;", "&amp;(ISNUMBER(SEARCH('Backend Coding'!$J$19,'Budget 23-24'!A86)))&amp;", "&amp;(ISNUMBER(SEARCH('Backend Coding'!$J$20,'Budget 23-24'!A86)))&amp;", "&amp;(ISNUMBER(SEARCH('Backend Coding'!$J$21,'Budget 23-24'!A86)))&amp;", "&amp;(ISNUMBER(SEARCH('Backend Coding'!$J$22,'Budget 23-24'!A86)))&amp;", "&amp;(ISNUMBER(SEARCH('Backend Coding'!$J$23,'Budget 23-24'!A86)))&amp;", "&amp;(ISNUMBER(SEARCH('Backend Coding'!$J$24,'Budget 23-24'!A86)))&amp;", "&amp;(ISNUMBER(SEARCH('Backend Coding'!$J$25,'Budget 23-24'!A86)))&amp;", "&amp;(ISNUMBER(SEARCH('Backend Coding'!$J$26,'Budget 23-24'!A86)))</f>
        <v>FALSE, FALSE, FALSE, FALSE, FALSE, FALSE, FALSE, FALSE, FALSE, FALSE, FALSE, FALSE, FALSE, FALSE, FALSE, FALSE, FALSE, FALSE, FALSE, FALSE, FALSE, FALSE, FALSE, FALSE, FALSE</v>
      </c>
    </row>
    <row r="87" spans="1:21" ht="14.25" customHeight="1">
      <c r="A87" s="70"/>
      <c r="B87" s="80"/>
      <c r="C87" s="22"/>
      <c r="D87" s="22"/>
      <c r="E87" s="57"/>
      <c r="F87" s="81"/>
      <c r="G87" s="81"/>
      <c r="H87" s="81"/>
      <c r="I87" s="81"/>
      <c r="J87" s="81"/>
      <c r="K87" s="59"/>
      <c r="L87" s="59"/>
      <c r="M87" s="59"/>
      <c r="N87" s="59"/>
      <c r="O87" s="59"/>
      <c r="P87" s="54">
        <f t="shared" si="0"/>
        <v>0</v>
      </c>
      <c r="Q87" s="61" t="str">
        <f>(ISNUMBER(SEARCH('Backend Coding'!$B$2,'Budget 23-24'!A87)))&amp;", "&amp;(ISNUMBER(SEARCH('Backend Coding'!$B$3,'Budget 23-24'!A87)))&amp;", "&amp;(ISNUMBER(SEARCH('Backend Coding'!$B$4,'Budget 23-24'!A87)))&amp;", "&amp;(ISNUMBER(SEARCH('Backend Coding'!$B$5,'Budget 23-24'!A87)))&amp;", "&amp;(ISNUMBER(SEARCH('Backend Coding'!$B$6,'Budget 23-24'!A87)))&amp;", "&amp;(ISNUMBER(SEARCH('Backend Coding'!$B$7,'Budget 23-24'!A87)))&amp;", "&amp;(ISNUMBER(SEARCH('Backend Coding'!$B$8,'Budget 23-24'!A87)))&amp;", "&amp;(ISNUMBER(SEARCH('Backend Coding'!$B$9,'Budget 23-24'!A87)))&amp;", "&amp;(ISNUMBER(SEARCH('Backend Coding'!$B$10,'Budget 23-24'!A87)))&amp;", "&amp;(ISNUMBER(SEARCH('Backend Coding'!$B$11,'Budget 23-24'!A87)))&amp;", "&amp;(ISNUMBER(SEARCH('Backend Coding'!$B$12,'Budget 23-24'!A87)))&amp;", "&amp;(ISNUMBER(SEARCH('Backend Coding'!$B$13,'Budget 23-24'!A87)))&amp;", "&amp;(ISNUMBER(SEARCH('Backend Coding'!$B$14,'Budget 23-24'!A87)))&amp;", "&amp;(ISNUMBER(SEARCH('Backend Coding'!$B$15,'Budget 23-24'!A87)))&amp;", "&amp;(ISNUMBER(SEARCH('Backend Coding'!$B$16,'Budget 23-24'!A87)))&amp;", "&amp;(ISNUMBER(SEARCH('Backend Coding'!$B$17,'Budget 23-24'!A87)))&amp;", "&amp;(ISNUMBER(SEARCH('Backend Coding'!$B$18,'Budget 23-24'!A87)))&amp;", "&amp;(ISNUMBER(SEARCH('Backend Coding'!$B$19,'Budget 23-24'!A87)))&amp;", "&amp;(ISNUMBER(SEARCH('Backend Coding'!$B$20,'Budget 23-24'!A87)))&amp;", "&amp;(ISNUMBER(SEARCH('Backend Coding'!$B$21,'Budget 23-24'!A87)))&amp;", "&amp;(ISNUMBER(SEARCH('Backend Coding'!$B$22,'Budget 23-24'!A87)))&amp;", "&amp;(ISNUMBER(SEARCH('Backend Coding'!$B$23,'Budget 23-24'!A87)))&amp;", "&amp;(ISNUMBER(SEARCH('Backend Coding'!$B$24,'Budget 23-24'!A87)))&amp;", "&amp;(ISNUMBER(SEARCH('Backend Coding'!$B$25,'Budget 23-24'!A87)))&amp;", "&amp;(ISNUMBER(SEARCH('Backend Coding'!$B$26,'Budget 23-24'!A87)))</f>
        <v>FALSE, FALSE, FALSE, FALSE, FALSE, FALSE, FALSE, FALSE, FALSE, FALSE, FALSE, FALSE, FALSE, FALSE, FALSE, FALSE, FALSE, FALSE, FALSE, FALSE, FALSE, FALSE, FALSE, FALSE, FALSE</v>
      </c>
      <c r="R87" s="61" t="str">
        <f>(ISNUMBER(SEARCH('Backend Coding'!$D$2,'Budget 23-24'!A87)))&amp;", "&amp;(ISNUMBER(SEARCH('Backend Coding'!$D$3,'Budget 23-24'!A87)))&amp;", "&amp;(ISNUMBER(SEARCH('Backend Coding'!$D$4,'Budget 23-24'!A87)))&amp;", "&amp;(ISNUMBER(SEARCH('Backend Coding'!$D$5,'Budget 23-24'!A87)))&amp;", "&amp;(ISNUMBER(SEARCH('Backend Coding'!$D$6,'Budget 23-24'!A87)))&amp;", "&amp;(ISNUMBER(SEARCH('Backend Coding'!$D$7,'Budget 23-24'!A87)))&amp;", "&amp;(ISNUMBER(SEARCH('Backend Coding'!$D$8,'Budget 23-24'!A87)))&amp;", "&amp;(ISNUMBER(SEARCH('Backend Coding'!$D$9,'Budget 23-24'!A87)))&amp;", "&amp;(ISNUMBER(SEARCH('Backend Coding'!$D$10,'Budget 23-24'!A87)))&amp;", "&amp;(ISNUMBER(SEARCH('Backend Coding'!$D$11,'Budget 23-24'!A87)))&amp;", "&amp;(ISNUMBER(SEARCH('Backend Coding'!$D$12,'Budget 23-24'!A87)))&amp;", "&amp;(ISNUMBER(SEARCH('Backend Coding'!$D$13,'Budget 23-24'!A87)))&amp;", "&amp;(ISNUMBER(SEARCH('Backend Coding'!$D$14,'Budget 23-24'!A87)))&amp;", "&amp;(ISNUMBER(SEARCH('Backend Coding'!$D$15,'Budget 23-24'!A87)))&amp;", "&amp;(ISNUMBER(SEARCH('Backend Coding'!$D$16,'Budget 23-24'!A87)))&amp;", "&amp;(ISNUMBER(SEARCH('Backend Coding'!$D$17,'Budget 23-24'!A87)))&amp;", "&amp;(ISNUMBER(SEARCH('Backend Coding'!$D$18,'Budget 23-24'!A87)))&amp;", "&amp;(ISNUMBER(SEARCH('Backend Coding'!$D$19,'Budget 23-24'!A87)))&amp;", "&amp;(ISNUMBER(SEARCH('Backend Coding'!$D$20,'Budget 23-24'!A87)))&amp;", "&amp;(ISNUMBER(SEARCH('Backend Coding'!$D$21,'Budget 23-24'!A87)))&amp;", "&amp;(ISNUMBER(SEARCH('Backend Coding'!$D$22,'Budget 23-24'!A87)))&amp;", "&amp;(ISNUMBER(SEARCH('Backend Coding'!$D$23,'Budget 23-24'!A87)))&amp;", "&amp;(ISNUMBER(SEARCH('Backend Coding'!$D$24,'Budget 23-24'!A87)))&amp;", "&amp;(ISNUMBER(SEARCH('Backend Coding'!$D$25,'Budget 23-24'!A87)))&amp;", "&amp;(ISNUMBER(SEARCH('Backend Coding'!$D$26,'Budget 23-24'!A87)))</f>
        <v>FALSE, FALSE, FALSE, FALSE, FALSE, FALSE, FALSE, FALSE, FALSE, FALSE, FALSE, FALSE, FALSE, FALSE, FALSE, FALSE, FALSE, FALSE, FALSE, FALSE, FALSE, FALSE, FALSE, FALSE, FALSE</v>
      </c>
      <c r="S87" s="61" t="str">
        <f>(ISNUMBER(SEARCH('Backend Coding'!$F$2,'Budget 23-24'!A87)))&amp;", "&amp;(ISNUMBER(SEARCH('Backend Coding'!$F$3,'Budget 23-24'!A87)))&amp;", "&amp;(ISNUMBER(SEARCH('Backend Coding'!$F$4,'Budget 23-24'!A87)))&amp;", "&amp;(ISNUMBER(SEARCH('Backend Coding'!$F$5,'Budget 23-24'!A87)))&amp;", "&amp;(ISNUMBER(SEARCH('Backend Coding'!$F$6,'Budget 23-24'!A87)))&amp;", "&amp;(ISNUMBER(SEARCH('Backend Coding'!$F$7,'Budget 23-24'!A87)))&amp;", "&amp;(ISNUMBER(SEARCH('Backend Coding'!$F$8,'Budget 23-24'!A87)))&amp;", "&amp;(ISNUMBER(SEARCH('Backend Coding'!$F$9,'Budget 23-24'!A87)))&amp;", "&amp;(ISNUMBER(SEARCH('Backend Coding'!$F$10,'Budget 23-24'!A87)))&amp;", "&amp;(ISNUMBER(SEARCH('Backend Coding'!$F$11,'Budget 23-24'!A87)))&amp;", "&amp;(ISNUMBER(SEARCH('Backend Coding'!$F$12,'Budget 23-24'!A87)))&amp;", "&amp;(ISNUMBER(SEARCH('Backend Coding'!$F$13,'Budget 23-24'!A87)))&amp;", "&amp;(ISNUMBER(SEARCH('Backend Coding'!$F$14,'Budget 23-24'!A87)))&amp;", "&amp;(ISNUMBER(SEARCH('Backend Coding'!$F$15,'Budget 23-24'!A87)))&amp;", "&amp;(ISNUMBER(SEARCH('Backend Coding'!$F$16,'Budget 23-24'!A87)))&amp;", "&amp;(ISNUMBER(SEARCH('Backend Coding'!$F$17,'Budget 23-24'!A87)))&amp;", "&amp;(ISNUMBER(SEARCH('Backend Coding'!$F$18,'Budget 23-24'!A87)))&amp;", "&amp;(ISNUMBER(SEARCH('Backend Coding'!$F$19,'Budget 23-24'!A87)))&amp;", "&amp;(ISNUMBER(SEARCH('Backend Coding'!$F$20,'Budget 23-24'!A87)))&amp;", "&amp;(ISNUMBER(SEARCH('Backend Coding'!$F$21,'Budget 23-24'!A87)))&amp;", "&amp;(ISNUMBER(SEARCH('Backend Coding'!$F$22,'Budget 23-24'!A87)))&amp;", "&amp;(ISNUMBER(SEARCH('Backend Coding'!$F$23,'Budget 23-24'!A87)))&amp;", "&amp;(ISNUMBER(SEARCH('Backend Coding'!$F$24,'Budget 23-24'!A87)))&amp;", "&amp;(ISNUMBER(SEARCH('Backend Coding'!$F$25,'Budget 23-24'!A87)))&amp;", "&amp;(ISNUMBER(SEARCH('Backend Coding'!$F$26,'Budget 23-24'!A87)))</f>
        <v>FALSE, FALSE, FALSE, FALSE, FALSE, FALSE, FALSE, FALSE, FALSE, FALSE, FALSE, FALSE, FALSE, FALSE, FALSE, FALSE, FALSE, FALSE, FALSE, FALSE, FALSE, FALSE, FALSE, FALSE, FALSE</v>
      </c>
      <c r="T87" s="61" t="str">
        <f>(ISNUMBER(SEARCH('Backend Coding'!$H$2,'Budget 23-24'!A87)))&amp;", "&amp;(ISNUMBER(SEARCH('Backend Coding'!$H$3,'Budget 23-24'!A87)))&amp;", "&amp;(ISNUMBER(SEARCH('Backend Coding'!$H$4,'Budget 23-24'!A87)))&amp;", "&amp;(ISNUMBER(SEARCH('Backend Coding'!$H$5,'Budget 23-24'!A87)))&amp;", "&amp;(ISNUMBER(SEARCH('Backend Coding'!$H$6,'Budget 23-24'!A87)))&amp;", "&amp;(ISNUMBER(SEARCH('Backend Coding'!$H$7,'Budget 23-24'!A87)))&amp;", "&amp;(ISNUMBER(SEARCH('Backend Coding'!$H$8,'Budget 23-24'!A87)))&amp;", "&amp;(ISNUMBER(SEARCH('Backend Coding'!$H$9,'Budget 23-24'!A87)))&amp;", "&amp;(ISNUMBER(SEARCH('Backend Coding'!$H$10,'Budget 23-24'!A87)))&amp;", "&amp;(ISNUMBER(SEARCH('Backend Coding'!$H$11,'Budget 23-24'!A87)))&amp;", "&amp;(ISNUMBER(SEARCH('Backend Coding'!$H$12,'Budget 23-24'!A87)))&amp;", "&amp;(ISNUMBER(SEARCH('Backend Coding'!$H$13,'Budget 23-24'!A87)))&amp;", "&amp;(ISNUMBER(SEARCH('Backend Coding'!$H$14,'Budget 23-24'!A87)))&amp;", "&amp;(ISNUMBER(SEARCH('Backend Coding'!$H$15,'Budget 23-24'!A87)))&amp;", "&amp;(ISNUMBER(SEARCH('Backend Coding'!$H$16,'Budget 23-24'!A87)))&amp;", "&amp;(ISNUMBER(SEARCH('Backend Coding'!$H$17,'Budget 23-24'!A87)))&amp;", "&amp;(ISNUMBER(SEARCH('Backend Coding'!$H$18,'Budget 23-24'!A87)))&amp;", "&amp;(ISNUMBER(SEARCH('Backend Coding'!$H$19,'Budget 23-24'!A87)))&amp;", "&amp;(ISNUMBER(SEARCH('Backend Coding'!$H$20,'Budget 23-24'!A87)))&amp;", "&amp;(ISNUMBER(SEARCH('Backend Coding'!$H$21,'Budget 23-24'!A87)))&amp;", "&amp;(ISNUMBER(SEARCH('Backend Coding'!$H$22,'Budget 23-24'!A87)))&amp;", "&amp;(ISNUMBER(SEARCH('Backend Coding'!$H$23,'Budget 23-24'!A87)))&amp;", "&amp;(ISNUMBER(SEARCH('Backend Coding'!$H$24,'Budget 23-24'!A87)))&amp;", "&amp;(ISNUMBER(SEARCH('Backend Coding'!$H$25,'Budget 23-24'!A87)))&amp;", "&amp;(ISNUMBER(SEARCH('Backend Coding'!$H$26,'Budget 23-24'!A87)))</f>
        <v>FALSE, FALSE, FALSE, FALSE, FALSE, FALSE, FALSE, FALSE, FALSE, FALSE, FALSE, FALSE, FALSE, FALSE, FALSE, FALSE, FALSE, FALSE, FALSE, FALSE, FALSE, FALSE, FALSE, FALSE, FALSE</v>
      </c>
      <c r="U87" s="3" t="str">
        <f>(ISNUMBER(SEARCH('Backend Coding'!$J$2,'Budget 23-24'!A87)))&amp;", "&amp;(ISNUMBER(SEARCH('Backend Coding'!$J$3,'Budget 23-24'!A87)))&amp;", "&amp;(ISNUMBER(SEARCH('Backend Coding'!$J$4,'Budget 23-24'!A87)))&amp;", "&amp;(ISNUMBER(SEARCH('Backend Coding'!$J$5,'Budget 23-24'!A87)))&amp;", "&amp;(ISNUMBER(SEARCH('Backend Coding'!$J$6,'Budget 23-24'!A87)))&amp;", "&amp;(ISNUMBER(SEARCH('Backend Coding'!$J$7,'Budget 23-24'!A87)))&amp;", "&amp;(ISNUMBER(SEARCH('Backend Coding'!$J$8,'Budget 23-24'!A87)))&amp;", "&amp;(ISNUMBER(SEARCH('Backend Coding'!$J$9,'Budget 23-24'!A87)))&amp;", "&amp;(ISNUMBER(SEARCH('Backend Coding'!$J$10,'Budget 23-24'!A87)))&amp;", "&amp;(ISNUMBER(SEARCH('Backend Coding'!$J$11,'Budget 23-24'!A87)))&amp;", "&amp;(ISNUMBER(SEARCH('Backend Coding'!$J$12,'Budget 23-24'!A87)))&amp;", "&amp;(ISNUMBER(SEARCH('Backend Coding'!$J$13,'Budget 23-24'!A87)))&amp;", "&amp;(ISNUMBER(SEARCH('Backend Coding'!$J$14,'Budget 23-24'!A87)))&amp;", "&amp;(ISNUMBER(SEARCH('Backend Coding'!$J$15,'Budget 23-24'!A87)))&amp;", "&amp;(ISNUMBER(SEARCH('Backend Coding'!$J$16,'Budget 23-24'!A87)))&amp;", "&amp;(ISNUMBER(SEARCH('Backend Coding'!$J$17,'Budget 23-24'!A87)))&amp;", "&amp;(ISNUMBER(SEARCH('Backend Coding'!$J$18,'Budget 23-24'!A87)))&amp;", "&amp;(ISNUMBER(SEARCH('Backend Coding'!$J$19,'Budget 23-24'!A87)))&amp;", "&amp;(ISNUMBER(SEARCH('Backend Coding'!$J$20,'Budget 23-24'!A87)))&amp;", "&amp;(ISNUMBER(SEARCH('Backend Coding'!$J$21,'Budget 23-24'!A87)))&amp;", "&amp;(ISNUMBER(SEARCH('Backend Coding'!$J$22,'Budget 23-24'!A87)))&amp;", "&amp;(ISNUMBER(SEARCH('Backend Coding'!$J$23,'Budget 23-24'!A87)))&amp;", "&amp;(ISNUMBER(SEARCH('Backend Coding'!$J$24,'Budget 23-24'!A87)))&amp;", "&amp;(ISNUMBER(SEARCH('Backend Coding'!$J$25,'Budget 23-24'!A87)))&amp;", "&amp;(ISNUMBER(SEARCH('Backend Coding'!$J$26,'Budget 23-24'!A87)))</f>
        <v>FALSE, FALSE, FALSE, FALSE, FALSE, FALSE, FALSE, FALSE, FALSE, FALSE, FALSE, FALSE, FALSE, FALSE, FALSE, FALSE, FALSE, FALSE, FALSE, FALSE, FALSE, FALSE, FALSE, FALSE, FALSE</v>
      </c>
    </row>
    <row r="88" spans="1:21" ht="14.25" customHeight="1">
      <c r="A88" s="70"/>
      <c r="B88" s="80"/>
      <c r="C88" s="22"/>
      <c r="D88" s="22"/>
      <c r="E88" s="57"/>
      <c r="F88" s="81"/>
      <c r="G88" s="81"/>
      <c r="H88" s="81"/>
      <c r="I88" s="81"/>
      <c r="J88" s="81"/>
      <c r="K88" s="59"/>
      <c r="L88" s="59"/>
      <c r="M88" s="59"/>
      <c r="N88" s="59"/>
      <c r="O88" s="59"/>
      <c r="P88" s="54">
        <f t="shared" si="0"/>
        <v>0</v>
      </c>
      <c r="Q88" s="61" t="str">
        <f>(ISNUMBER(SEARCH('Backend Coding'!$B$2,'Budget 23-24'!A88)))&amp;", "&amp;(ISNUMBER(SEARCH('Backend Coding'!$B$3,'Budget 23-24'!A88)))&amp;", "&amp;(ISNUMBER(SEARCH('Backend Coding'!$B$4,'Budget 23-24'!A88)))&amp;", "&amp;(ISNUMBER(SEARCH('Backend Coding'!$B$5,'Budget 23-24'!A88)))&amp;", "&amp;(ISNUMBER(SEARCH('Backend Coding'!$B$6,'Budget 23-24'!A88)))&amp;", "&amp;(ISNUMBER(SEARCH('Backend Coding'!$B$7,'Budget 23-24'!A88)))&amp;", "&amp;(ISNUMBER(SEARCH('Backend Coding'!$B$8,'Budget 23-24'!A88)))&amp;", "&amp;(ISNUMBER(SEARCH('Backend Coding'!$B$9,'Budget 23-24'!A88)))&amp;", "&amp;(ISNUMBER(SEARCH('Backend Coding'!$B$10,'Budget 23-24'!A88)))&amp;", "&amp;(ISNUMBER(SEARCH('Backend Coding'!$B$11,'Budget 23-24'!A88)))&amp;", "&amp;(ISNUMBER(SEARCH('Backend Coding'!$B$12,'Budget 23-24'!A88)))&amp;", "&amp;(ISNUMBER(SEARCH('Backend Coding'!$B$13,'Budget 23-24'!A88)))&amp;", "&amp;(ISNUMBER(SEARCH('Backend Coding'!$B$14,'Budget 23-24'!A88)))&amp;", "&amp;(ISNUMBER(SEARCH('Backend Coding'!$B$15,'Budget 23-24'!A88)))&amp;", "&amp;(ISNUMBER(SEARCH('Backend Coding'!$B$16,'Budget 23-24'!A88)))&amp;", "&amp;(ISNUMBER(SEARCH('Backend Coding'!$B$17,'Budget 23-24'!A88)))&amp;", "&amp;(ISNUMBER(SEARCH('Backend Coding'!$B$18,'Budget 23-24'!A88)))&amp;", "&amp;(ISNUMBER(SEARCH('Backend Coding'!$B$19,'Budget 23-24'!A88)))&amp;", "&amp;(ISNUMBER(SEARCH('Backend Coding'!$B$20,'Budget 23-24'!A88)))&amp;", "&amp;(ISNUMBER(SEARCH('Backend Coding'!$B$21,'Budget 23-24'!A88)))&amp;", "&amp;(ISNUMBER(SEARCH('Backend Coding'!$B$22,'Budget 23-24'!A88)))&amp;", "&amp;(ISNUMBER(SEARCH('Backend Coding'!$B$23,'Budget 23-24'!A88)))&amp;", "&amp;(ISNUMBER(SEARCH('Backend Coding'!$B$24,'Budget 23-24'!A88)))&amp;", "&amp;(ISNUMBER(SEARCH('Backend Coding'!$B$25,'Budget 23-24'!A88)))&amp;", "&amp;(ISNUMBER(SEARCH('Backend Coding'!$B$26,'Budget 23-24'!A88)))</f>
        <v>FALSE, FALSE, FALSE, FALSE, FALSE, FALSE, FALSE, FALSE, FALSE, FALSE, FALSE, FALSE, FALSE, FALSE, FALSE, FALSE, FALSE, FALSE, FALSE, FALSE, FALSE, FALSE, FALSE, FALSE, FALSE</v>
      </c>
      <c r="R88" s="61" t="str">
        <f>(ISNUMBER(SEARCH('Backend Coding'!$D$2,'Budget 23-24'!A88)))&amp;", "&amp;(ISNUMBER(SEARCH('Backend Coding'!$D$3,'Budget 23-24'!A88)))&amp;", "&amp;(ISNUMBER(SEARCH('Backend Coding'!$D$4,'Budget 23-24'!A88)))&amp;", "&amp;(ISNUMBER(SEARCH('Backend Coding'!$D$5,'Budget 23-24'!A88)))&amp;", "&amp;(ISNUMBER(SEARCH('Backend Coding'!$D$6,'Budget 23-24'!A88)))&amp;", "&amp;(ISNUMBER(SEARCH('Backend Coding'!$D$7,'Budget 23-24'!A88)))&amp;", "&amp;(ISNUMBER(SEARCH('Backend Coding'!$D$8,'Budget 23-24'!A88)))&amp;", "&amp;(ISNUMBER(SEARCH('Backend Coding'!$D$9,'Budget 23-24'!A88)))&amp;", "&amp;(ISNUMBER(SEARCH('Backend Coding'!$D$10,'Budget 23-24'!A88)))&amp;", "&amp;(ISNUMBER(SEARCH('Backend Coding'!$D$11,'Budget 23-24'!A88)))&amp;", "&amp;(ISNUMBER(SEARCH('Backend Coding'!$D$12,'Budget 23-24'!A88)))&amp;", "&amp;(ISNUMBER(SEARCH('Backend Coding'!$D$13,'Budget 23-24'!A88)))&amp;", "&amp;(ISNUMBER(SEARCH('Backend Coding'!$D$14,'Budget 23-24'!A88)))&amp;", "&amp;(ISNUMBER(SEARCH('Backend Coding'!$D$15,'Budget 23-24'!A88)))&amp;", "&amp;(ISNUMBER(SEARCH('Backend Coding'!$D$16,'Budget 23-24'!A88)))&amp;", "&amp;(ISNUMBER(SEARCH('Backend Coding'!$D$17,'Budget 23-24'!A88)))&amp;", "&amp;(ISNUMBER(SEARCH('Backend Coding'!$D$18,'Budget 23-24'!A88)))&amp;", "&amp;(ISNUMBER(SEARCH('Backend Coding'!$D$19,'Budget 23-24'!A88)))&amp;", "&amp;(ISNUMBER(SEARCH('Backend Coding'!$D$20,'Budget 23-24'!A88)))&amp;", "&amp;(ISNUMBER(SEARCH('Backend Coding'!$D$21,'Budget 23-24'!A88)))&amp;", "&amp;(ISNUMBER(SEARCH('Backend Coding'!$D$22,'Budget 23-24'!A88)))&amp;", "&amp;(ISNUMBER(SEARCH('Backend Coding'!$D$23,'Budget 23-24'!A88)))&amp;", "&amp;(ISNUMBER(SEARCH('Backend Coding'!$D$24,'Budget 23-24'!A88)))&amp;", "&amp;(ISNUMBER(SEARCH('Backend Coding'!$D$25,'Budget 23-24'!A88)))&amp;", "&amp;(ISNUMBER(SEARCH('Backend Coding'!$D$26,'Budget 23-24'!A88)))</f>
        <v>FALSE, FALSE, FALSE, FALSE, FALSE, FALSE, FALSE, FALSE, FALSE, FALSE, FALSE, FALSE, FALSE, FALSE, FALSE, FALSE, FALSE, FALSE, FALSE, FALSE, FALSE, FALSE, FALSE, FALSE, FALSE</v>
      </c>
      <c r="S88" s="61" t="str">
        <f>(ISNUMBER(SEARCH('Backend Coding'!$F$2,'Budget 23-24'!A88)))&amp;", "&amp;(ISNUMBER(SEARCH('Backend Coding'!$F$3,'Budget 23-24'!A88)))&amp;", "&amp;(ISNUMBER(SEARCH('Backend Coding'!$F$4,'Budget 23-24'!A88)))&amp;", "&amp;(ISNUMBER(SEARCH('Backend Coding'!$F$5,'Budget 23-24'!A88)))&amp;", "&amp;(ISNUMBER(SEARCH('Backend Coding'!$F$6,'Budget 23-24'!A88)))&amp;", "&amp;(ISNUMBER(SEARCH('Backend Coding'!$F$7,'Budget 23-24'!A88)))&amp;", "&amp;(ISNUMBER(SEARCH('Backend Coding'!$F$8,'Budget 23-24'!A88)))&amp;", "&amp;(ISNUMBER(SEARCH('Backend Coding'!$F$9,'Budget 23-24'!A88)))&amp;", "&amp;(ISNUMBER(SEARCH('Backend Coding'!$F$10,'Budget 23-24'!A88)))&amp;", "&amp;(ISNUMBER(SEARCH('Backend Coding'!$F$11,'Budget 23-24'!A88)))&amp;", "&amp;(ISNUMBER(SEARCH('Backend Coding'!$F$12,'Budget 23-24'!A88)))&amp;", "&amp;(ISNUMBER(SEARCH('Backend Coding'!$F$13,'Budget 23-24'!A88)))&amp;", "&amp;(ISNUMBER(SEARCH('Backend Coding'!$F$14,'Budget 23-24'!A88)))&amp;", "&amp;(ISNUMBER(SEARCH('Backend Coding'!$F$15,'Budget 23-24'!A88)))&amp;", "&amp;(ISNUMBER(SEARCH('Backend Coding'!$F$16,'Budget 23-24'!A88)))&amp;", "&amp;(ISNUMBER(SEARCH('Backend Coding'!$F$17,'Budget 23-24'!A88)))&amp;", "&amp;(ISNUMBER(SEARCH('Backend Coding'!$F$18,'Budget 23-24'!A88)))&amp;", "&amp;(ISNUMBER(SEARCH('Backend Coding'!$F$19,'Budget 23-24'!A88)))&amp;", "&amp;(ISNUMBER(SEARCH('Backend Coding'!$F$20,'Budget 23-24'!A88)))&amp;", "&amp;(ISNUMBER(SEARCH('Backend Coding'!$F$21,'Budget 23-24'!A88)))&amp;", "&amp;(ISNUMBER(SEARCH('Backend Coding'!$F$22,'Budget 23-24'!A88)))&amp;", "&amp;(ISNUMBER(SEARCH('Backend Coding'!$F$23,'Budget 23-24'!A88)))&amp;", "&amp;(ISNUMBER(SEARCH('Backend Coding'!$F$24,'Budget 23-24'!A88)))&amp;", "&amp;(ISNUMBER(SEARCH('Backend Coding'!$F$25,'Budget 23-24'!A88)))&amp;", "&amp;(ISNUMBER(SEARCH('Backend Coding'!$F$26,'Budget 23-24'!A88)))</f>
        <v>FALSE, FALSE, FALSE, FALSE, FALSE, FALSE, FALSE, FALSE, FALSE, FALSE, FALSE, FALSE, FALSE, FALSE, FALSE, FALSE, FALSE, FALSE, FALSE, FALSE, FALSE, FALSE, FALSE, FALSE, FALSE</v>
      </c>
      <c r="T88" s="61" t="str">
        <f>(ISNUMBER(SEARCH('Backend Coding'!$H$2,'Budget 23-24'!A88)))&amp;", "&amp;(ISNUMBER(SEARCH('Backend Coding'!$H$3,'Budget 23-24'!A88)))&amp;", "&amp;(ISNUMBER(SEARCH('Backend Coding'!$H$4,'Budget 23-24'!A88)))&amp;", "&amp;(ISNUMBER(SEARCH('Backend Coding'!$H$5,'Budget 23-24'!A88)))&amp;", "&amp;(ISNUMBER(SEARCH('Backend Coding'!$H$6,'Budget 23-24'!A88)))&amp;", "&amp;(ISNUMBER(SEARCH('Backend Coding'!$H$7,'Budget 23-24'!A88)))&amp;", "&amp;(ISNUMBER(SEARCH('Backend Coding'!$H$8,'Budget 23-24'!A88)))&amp;", "&amp;(ISNUMBER(SEARCH('Backend Coding'!$H$9,'Budget 23-24'!A88)))&amp;", "&amp;(ISNUMBER(SEARCH('Backend Coding'!$H$10,'Budget 23-24'!A88)))&amp;", "&amp;(ISNUMBER(SEARCH('Backend Coding'!$H$11,'Budget 23-24'!A88)))&amp;", "&amp;(ISNUMBER(SEARCH('Backend Coding'!$H$12,'Budget 23-24'!A88)))&amp;", "&amp;(ISNUMBER(SEARCH('Backend Coding'!$H$13,'Budget 23-24'!A88)))&amp;", "&amp;(ISNUMBER(SEARCH('Backend Coding'!$H$14,'Budget 23-24'!A88)))&amp;", "&amp;(ISNUMBER(SEARCH('Backend Coding'!$H$15,'Budget 23-24'!A88)))&amp;", "&amp;(ISNUMBER(SEARCH('Backend Coding'!$H$16,'Budget 23-24'!A88)))&amp;", "&amp;(ISNUMBER(SEARCH('Backend Coding'!$H$17,'Budget 23-24'!A88)))&amp;", "&amp;(ISNUMBER(SEARCH('Backend Coding'!$H$18,'Budget 23-24'!A88)))&amp;", "&amp;(ISNUMBER(SEARCH('Backend Coding'!$H$19,'Budget 23-24'!A88)))&amp;", "&amp;(ISNUMBER(SEARCH('Backend Coding'!$H$20,'Budget 23-24'!A88)))&amp;", "&amp;(ISNUMBER(SEARCH('Backend Coding'!$H$21,'Budget 23-24'!A88)))&amp;", "&amp;(ISNUMBER(SEARCH('Backend Coding'!$H$22,'Budget 23-24'!A88)))&amp;", "&amp;(ISNUMBER(SEARCH('Backend Coding'!$H$23,'Budget 23-24'!A88)))&amp;", "&amp;(ISNUMBER(SEARCH('Backend Coding'!$H$24,'Budget 23-24'!A88)))&amp;", "&amp;(ISNUMBER(SEARCH('Backend Coding'!$H$25,'Budget 23-24'!A88)))&amp;", "&amp;(ISNUMBER(SEARCH('Backend Coding'!$H$26,'Budget 23-24'!A88)))</f>
        <v>FALSE, FALSE, FALSE, FALSE, FALSE, FALSE, FALSE, FALSE, FALSE, FALSE, FALSE, FALSE, FALSE, FALSE, FALSE, FALSE, FALSE, FALSE, FALSE, FALSE, FALSE, FALSE, FALSE, FALSE, FALSE</v>
      </c>
      <c r="U88" s="3" t="str">
        <f>(ISNUMBER(SEARCH('Backend Coding'!$J$2,'Budget 23-24'!A88)))&amp;", "&amp;(ISNUMBER(SEARCH('Backend Coding'!$J$3,'Budget 23-24'!A88)))&amp;", "&amp;(ISNUMBER(SEARCH('Backend Coding'!$J$4,'Budget 23-24'!A88)))&amp;", "&amp;(ISNUMBER(SEARCH('Backend Coding'!$J$5,'Budget 23-24'!A88)))&amp;", "&amp;(ISNUMBER(SEARCH('Backend Coding'!$J$6,'Budget 23-24'!A88)))&amp;", "&amp;(ISNUMBER(SEARCH('Backend Coding'!$J$7,'Budget 23-24'!A88)))&amp;", "&amp;(ISNUMBER(SEARCH('Backend Coding'!$J$8,'Budget 23-24'!A88)))&amp;", "&amp;(ISNUMBER(SEARCH('Backend Coding'!$J$9,'Budget 23-24'!A88)))&amp;", "&amp;(ISNUMBER(SEARCH('Backend Coding'!$J$10,'Budget 23-24'!A88)))&amp;", "&amp;(ISNUMBER(SEARCH('Backend Coding'!$J$11,'Budget 23-24'!A88)))&amp;", "&amp;(ISNUMBER(SEARCH('Backend Coding'!$J$12,'Budget 23-24'!A88)))&amp;", "&amp;(ISNUMBER(SEARCH('Backend Coding'!$J$13,'Budget 23-24'!A88)))&amp;", "&amp;(ISNUMBER(SEARCH('Backend Coding'!$J$14,'Budget 23-24'!A88)))&amp;", "&amp;(ISNUMBER(SEARCH('Backend Coding'!$J$15,'Budget 23-24'!A88)))&amp;", "&amp;(ISNUMBER(SEARCH('Backend Coding'!$J$16,'Budget 23-24'!A88)))&amp;", "&amp;(ISNUMBER(SEARCH('Backend Coding'!$J$17,'Budget 23-24'!A88)))&amp;", "&amp;(ISNUMBER(SEARCH('Backend Coding'!$J$18,'Budget 23-24'!A88)))&amp;", "&amp;(ISNUMBER(SEARCH('Backend Coding'!$J$19,'Budget 23-24'!A88)))&amp;", "&amp;(ISNUMBER(SEARCH('Backend Coding'!$J$20,'Budget 23-24'!A88)))&amp;", "&amp;(ISNUMBER(SEARCH('Backend Coding'!$J$21,'Budget 23-24'!A88)))&amp;", "&amp;(ISNUMBER(SEARCH('Backend Coding'!$J$22,'Budget 23-24'!A88)))&amp;", "&amp;(ISNUMBER(SEARCH('Backend Coding'!$J$23,'Budget 23-24'!A88)))&amp;", "&amp;(ISNUMBER(SEARCH('Backend Coding'!$J$24,'Budget 23-24'!A88)))&amp;", "&amp;(ISNUMBER(SEARCH('Backend Coding'!$J$25,'Budget 23-24'!A88)))&amp;", "&amp;(ISNUMBER(SEARCH('Backend Coding'!$J$26,'Budget 23-24'!A88)))</f>
        <v>FALSE, FALSE, FALSE, FALSE, FALSE, FALSE, FALSE, FALSE, FALSE, FALSE, FALSE, FALSE, FALSE, FALSE, FALSE, FALSE, FALSE, FALSE, FALSE, FALSE, FALSE, FALSE, FALSE, FALSE, FALSE</v>
      </c>
    </row>
    <row r="89" spans="1:21" ht="14.25" customHeight="1">
      <c r="A89" s="70"/>
      <c r="B89" s="80"/>
      <c r="C89" s="22"/>
      <c r="D89" s="22"/>
      <c r="E89" s="57"/>
      <c r="F89" s="81"/>
      <c r="G89" s="81"/>
      <c r="H89" s="81"/>
      <c r="I89" s="81"/>
      <c r="J89" s="81"/>
      <c r="K89" s="59"/>
      <c r="L89" s="59"/>
      <c r="M89" s="59"/>
      <c r="N89" s="59"/>
      <c r="O89" s="59"/>
      <c r="P89" s="54">
        <f t="shared" si="0"/>
        <v>0</v>
      </c>
      <c r="Q89" s="61" t="str">
        <f>(ISNUMBER(SEARCH('Backend Coding'!$B$2,'Budget 23-24'!A89)))&amp;", "&amp;(ISNUMBER(SEARCH('Backend Coding'!$B$3,'Budget 23-24'!A89)))&amp;", "&amp;(ISNUMBER(SEARCH('Backend Coding'!$B$4,'Budget 23-24'!A89)))&amp;", "&amp;(ISNUMBER(SEARCH('Backend Coding'!$B$5,'Budget 23-24'!A89)))&amp;", "&amp;(ISNUMBER(SEARCH('Backend Coding'!$B$6,'Budget 23-24'!A89)))&amp;", "&amp;(ISNUMBER(SEARCH('Backend Coding'!$B$7,'Budget 23-24'!A89)))&amp;", "&amp;(ISNUMBER(SEARCH('Backend Coding'!$B$8,'Budget 23-24'!A89)))&amp;", "&amp;(ISNUMBER(SEARCH('Backend Coding'!$B$9,'Budget 23-24'!A89)))&amp;", "&amp;(ISNUMBER(SEARCH('Backend Coding'!$B$10,'Budget 23-24'!A89)))&amp;", "&amp;(ISNUMBER(SEARCH('Backend Coding'!$B$11,'Budget 23-24'!A89)))&amp;", "&amp;(ISNUMBER(SEARCH('Backend Coding'!$B$12,'Budget 23-24'!A89)))&amp;", "&amp;(ISNUMBER(SEARCH('Backend Coding'!$B$13,'Budget 23-24'!A89)))&amp;", "&amp;(ISNUMBER(SEARCH('Backend Coding'!$B$14,'Budget 23-24'!A89)))&amp;", "&amp;(ISNUMBER(SEARCH('Backend Coding'!$B$15,'Budget 23-24'!A89)))&amp;", "&amp;(ISNUMBER(SEARCH('Backend Coding'!$B$16,'Budget 23-24'!A89)))&amp;", "&amp;(ISNUMBER(SEARCH('Backend Coding'!$B$17,'Budget 23-24'!A89)))&amp;", "&amp;(ISNUMBER(SEARCH('Backend Coding'!$B$18,'Budget 23-24'!A89)))&amp;", "&amp;(ISNUMBER(SEARCH('Backend Coding'!$B$19,'Budget 23-24'!A89)))&amp;", "&amp;(ISNUMBER(SEARCH('Backend Coding'!$B$20,'Budget 23-24'!A89)))&amp;", "&amp;(ISNUMBER(SEARCH('Backend Coding'!$B$21,'Budget 23-24'!A89)))&amp;", "&amp;(ISNUMBER(SEARCH('Backend Coding'!$B$22,'Budget 23-24'!A89)))&amp;", "&amp;(ISNUMBER(SEARCH('Backend Coding'!$B$23,'Budget 23-24'!A89)))&amp;", "&amp;(ISNUMBER(SEARCH('Backend Coding'!$B$24,'Budget 23-24'!A89)))&amp;", "&amp;(ISNUMBER(SEARCH('Backend Coding'!$B$25,'Budget 23-24'!A89)))&amp;", "&amp;(ISNUMBER(SEARCH('Backend Coding'!$B$26,'Budget 23-24'!A89)))</f>
        <v>FALSE, FALSE, FALSE, FALSE, FALSE, FALSE, FALSE, FALSE, FALSE, FALSE, FALSE, FALSE, FALSE, FALSE, FALSE, FALSE, FALSE, FALSE, FALSE, FALSE, FALSE, FALSE, FALSE, FALSE, FALSE</v>
      </c>
      <c r="R89" s="61" t="str">
        <f>(ISNUMBER(SEARCH('Backend Coding'!$D$2,'Budget 23-24'!A89)))&amp;", "&amp;(ISNUMBER(SEARCH('Backend Coding'!$D$3,'Budget 23-24'!A89)))&amp;", "&amp;(ISNUMBER(SEARCH('Backend Coding'!$D$4,'Budget 23-24'!A89)))&amp;", "&amp;(ISNUMBER(SEARCH('Backend Coding'!$D$5,'Budget 23-24'!A89)))&amp;", "&amp;(ISNUMBER(SEARCH('Backend Coding'!$D$6,'Budget 23-24'!A89)))&amp;", "&amp;(ISNUMBER(SEARCH('Backend Coding'!$D$7,'Budget 23-24'!A89)))&amp;", "&amp;(ISNUMBER(SEARCH('Backend Coding'!$D$8,'Budget 23-24'!A89)))&amp;", "&amp;(ISNUMBER(SEARCH('Backend Coding'!$D$9,'Budget 23-24'!A89)))&amp;", "&amp;(ISNUMBER(SEARCH('Backend Coding'!$D$10,'Budget 23-24'!A89)))&amp;", "&amp;(ISNUMBER(SEARCH('Backend Coding'!$D$11,'Budget 23-24'!A89)))&amp;", "&amp;(ISNUMBER(SEARCH('Backend Coding'!$D$12,'Budget 23-24'!A89)))&amp;", "&amp;(ISNUMBER(SEARCH('Backend Coding'!$D$13,'Budget 23-24'!A89)))&amp;", "&amp;(ISNUMBER(SEARCH('Backend Coding'!$D$14,'Budget 23-24'!A89)))&amp;", "&amp;(ISNUMBER(SEARCH('Backend Coding'!$D$15,'Budget 23-24'!A89)))&amp;", "&amp;(ISNUMBER(SEARCH('Backend Coding'!$D$16,'Budget 23-24'!A89)))&amp;", "&amp;(ISNUMBER(SEARCH('Backend Coding'!$D$17,'Budget 23-24'!A89)))&amp;", "&amp;(ISNUMBER(SEARCH('Backend Coding'!$D$18,'Budget 23-24'!A89)))&amp;", "&amp;(ISNUMBER(SEARCH('Backend Coding'!$D$19,'Budget 23-24'!A89)))&amp;", "&amp;(ISNUMBER(SEARCH('Backend Coding'!$D$20,'Budget 23-24'!A89)))&amp;", "&amp;(ISNUMBER(SEARCH('Backend Coding'!$D$21,'Budget 23-24'!A89)))&amp;", "&amp;(ISNUMBER(SEARCH('Backend Coding'!$D$22,'Budget 23-24'!A89)))&amp;", "&amp;(ISNUMBER(SEARCH('Backend Coding'!$D$23,'Budget 23-24'!A89)))&amp;", "&amp;(ISNUMBER(SEARCH('Backend Coding'!$D$24,'Budget 23-24'!A89)))&amp;", "&amp;(ISNUMBER(SEARCH('Backend Coding'!$D$25,'Budget 23-24'!A89)))&amp;", "&amp;(ISNUMBER(SEARCH('Backend Coding'!$D$26,'Budget 23-24'!A89)))</f>
        <v>FALSE, FALSE, FALSE, FALSE, FALSE, FALSE, FALSE, FALSE, FALSE, FALSE, FALSE, FALSE, FALSE, FALSE, FALSE, FALSE, FALSE, FALSE, FALSE, FALSE, FALSE, FALSE, FALSE, FALSE, FALSE</v>
      </c>
      <c r="S89" s="61" t="str">
        <f>(ISNUMBER(SEARCH('Backend Coding'!$F$2,'Budget 23-24'!A89)))&amp;", "&amp;(ISNUMBER(SEARCH('Backend Coding'!$F$3,'Budget 23-24'!A89)))&amp;", "&amp;(ISNUMBER(SEARCH('Backend Coding'!$F$4,'Budget 23-24'!A89)))&amp;", "&amp;(ISNUMBER(SEARCH('Backend Coding'!$F$5,'Budget 23-24'!A89)))&amp;", "&amp;(ISNUMBER(SEARCH('Backend Coding'!$F$6,'Budget 23-24'!A89)))&amp;", "&amp;(ISNUMBER(SEARCH('Backend Coding'!$F$7,'Budget 23-24'!A89)))&amp;", "&amp;(ISNUMBER(SEARCH('Backend Coding'!$F$8,'Budget 23-24'!A89)))&amp;", "&amp;(ISNUMBER(SEARCH('Backend Coding'!$F$9,'Budget 23-24'!A89)))&amp;", "&amp;(ISNUMBER(SEARCH('Backend Coding'!$F$10,'Budget 23-24'!A89)))&amp;", "&amp;(ISNUMBER(SEARCH('Backend Coding'!$F$11,'Budget 23-24'!A89)))&amp;", "&amp;(ISNUMBER(SEARCH('Backend Coding'!$F$12,'Budget 23-24'!A89)))&amp;", "&amp;(ISNUMBER(SEARCH('Backend Coding'!$F$13,'Budget 23-24'!A89)))&amp;", "&amp;(ISNUMBER(SEARCH('Backend Coding'!$F$14,'Budget 23-24'!A89)))&amp;", "&amp;(ISNUMBER(SEARCH('Backend Coding'!$F$15,'Budget 23-24'!A89)))&amp;", "&amp;(ISNUMBER(SEARCH('Backend Coding'!$F$16,'Budget 23-24'!A89)))&amp;", "&amp;(ISNUMBER(SEARCH('Backend Coding'!$F$17,'Budget 23-24'!A89)))&amp;", "&amp;(ISNUMBER(SEARCH('Backend Coding'!$F$18,'Budget 23-24'!A89)))&amp;", "&amp;(ISNUMBER(SEARCH('Backend Coding'!$F$19,'Budget 23-24'!A89)))&amp;", "&amp;(ISNUMBER(SEARCH('Backend Coding'!$F$20,'Budget 23-24'!A89)))&amp;", "&amp;(ISNUMBER(SEARCH('Backend Coding'!$F$21,'Budget 23-24'!A89)))&amp;", "&amp;(ISNUMBER(SEARCH('Backend Coding'!$F$22,'Budget 23-24'!A89)))&amp;", "&amp;(ISNUMBER(SEARCH('Backend Coding'!$F$23,'Budget 23-24'!A89)))&amp;", "&amp;(ISNUMBER(SEARCH('Backend Coding'!$F$24,'Budget 23-24'!A89)))&amp;", "&amp;(ISNUMBER(SEARCH('Backend Coding'!$F$25,'Budget 23-24'!A89)))&amp;", "&amp;(ISNUMBER(SEARCH('Backend Coding'!$F$26,'Budget 23-24'!A89)))</f>
        <v>FALSE, FALSE, FALSE, FALSE, FALSE, FALSE, FALSE, FALSE, FALSE, FALSE, FALSE, FALSE, FALSE, FALSE, FALSE, FALSE, FALSE, FALSE, FALSE, FALSE, FALSE, FALSE, FALSE, FALSE, FALSE</v>
      </c>
      <c r="T89" s="61" t="str">
        <f>(ISNUMBER(SEARCH('Backend Coding'!$H$2,'Budget 23-24'!A89)))&amp;", "&amp;(ISNUMBER(SEARCH('Backend Coding'!$H$3,'Budget 23-24'!A89)))&amp;", "&amp;(ISNUMBER(SEARCH('Backend Coding'!$H$4,'Budget 23-24'!A89)))&amp;", "&amp;(ISNUMBER(SEARCH('Backend Coding'!$H$5,'Budget 23-24'!A89)))&amp;", "&amp;(ISNUMBER(SEARCH('Backend Coding'!$H$6,'Budget 23-24'!A89)))&amp;", "&amp;(ISNUMBER(SEARCH('Backend Coding'!$H$7,'Budget 23-24'!A89)))&amp;", "&amp;(ISNUMBER(SEARCH('Backend Coding'!$H$8,'Budget 23-24'!A89)))&amp;", "&amp;(ISNUMBER(SEARCH('Backend Coding'!$H$9,'Budget 23-24'!A89)))&amp;", "&amp;(ISNUMBER(SEARCH('Backend Coding'!$H$10,'Budget 23-24'!A89)))&amp;", "&amp;(ISNUMBER(SEARCH('Backend Coding'!$H$11,'Budget 23-24'!A89)))&amp;", "&amp;(ISNUMBER(SEARCH('Backend Coding'!$H$12,'Budget 23-24'!A89)))&amp;", "&amp;(ISNUMBER(SEARCH('Backend Coding'!$H$13,'Budget 23-24'!A89)))&amp;", "&amp;(ISNUMBER(SEARCH('Backend Coding'!$H$14,'Budget 23-24'!A89)))&amp;", "&amp;(ISNUMBER(SEARCH('Backend Coding'!$H$15,'Budget 23-24'!A89)))&amp;", "&amp;(ISNUMBER(SEARCH('Backend Coding'!$H$16,'Budget 23-24'!A89)))&amp;", "&amp;(ISNUMBER(SEARCH('Backend Coding'!$H$17,'Budget 23-24'!A89)))&amp;", "&amp;(ISNUMBER(SEARCH('Backend Coding'!$H$18,'Budget 23-24'!A89)))&amp;", "&amp;(ISNUMBER(SEARCH('Backend Coding'!$H$19,'Budget 23-24'!A89)))&amp;", "&amp;(ISNUMBER(SEARCH('Backend Coding'!$H$20,'Budget 23-24'!A89)))&amp;", "&amp;(ISNUMBER(SEARCH('Backend Coding'!$H$21,'Budget 23-24'!A89)))&amp;", "&amp;(ISNUMBER(SEARCH('Backend Coding'!$H$22,'Budget 23-24'!A89)))&amp;", "&amp;(ISNUMBER(SEARCH('Backend Coding'!$H$23,'Budget 23-24'!A89)))&amp;", "&amp;(ISNUMBER(SEARCH('Backend Coding'!$H$24,'Budget 23-24'!A89)))&amp;", "&amp;(ISNUMBER(SEARCH('Backend Coding'!$H$25,'Budget 23-24'!A89)))&amp;", "&amp;(ISNUMBER(SEARCH('Backend Coding'!$H$26,'Budget 23-24'!A89)))</f>
        <v>FALSE, FALSE, FALSE, FALSE, FALSE, FALSE, FALSE, FALSE, FALSE, FALSE, FALSE, FALSE, FALSE, FALSE, FALSE, FALSE, FALSE, FALSE, FALSE, FALSE, FALSE, FALSE, FALSE, FALSE, FALSE</v>
      </c>
      <c r="U89" s="3" t="str">
        <f>(ISNUMBER(SEARCH('Backend Coding'!$J$2,'Budget 23-24'!A89)))&amp;", "&amp;(ISNUMBER(SEARCH('Backend Coding'!$J$3,'Budget 23-24'!A89)))&amp;", "&amp;(ISNUMBER(SEARCH('Backend Coding'!$J$4,'Budget 23-24'!A89)))&amp;", "&amp;(ISNUMBER(SEARCH('Backend Coding'!$J$5,'Budget 23-24'!A89)))&amp;", "&amp;(ISNUMBER(SEARCH('Backend Coding'!$J$6,'Budget 23-24'!A89)))&amp;", "&amp;(ISNUMBER(SEARCH('Backend Coding'!$J$7,'Budget 23-24'!A89)))&amp;", "&amp;(ISNUMBER(SEARCH('Backend Coding'!$J$8,'Budget 23-24'!A89)))&amp;", "&amp;(ISNUMBER(SEARCH('Backend Coding'!$J$9,'Budget 23-24'!A89)))&amp;", "&amp;(ISNUMBER(SEARCH('Backend Coding'!$J$10,'Budget 23-24'!A89)))&amp;", "&amp;(ISNUMBER(SEARCH('Backend Coding'!$J$11,'Budget 23-24'!A89)))&amp;", "&amp;(ISNUMBER(SEARCH('Backend Coding'!$J$12,'Budget 23-24'!A89)))&amp;", "&amp;(ISNUMBER(SEARCH('Backend Coding'!$J$13,'Budget 23-24'!A89)))&amp;", "&amp;(ISNUMBER(SEARCH('Backend Coding'!$J$14,'Budget 23-24'!A89)))&amp;", "&amp;(ISNUMBER(SEARCH('Backend Coding'!$J$15,'Budget 23-24'!A89)))&amp;", "&amp;(ISNUMBER(SEARCH('Backend Coding'!$J$16,'Budget 23-24'!A89)))&amp;", "&amp;(ISNUMBER(SEARCH('Backend Coding'!$J$17,'Budget 23-24'!A89)))&amp;", "&amp;(ISNUMBER(SEARCH('Backend Coding'!$J$18,'Budget 23-24'!A89)))&amp;", "&amp;(ISNUMBER(SEARCH('Backend Coding'!$J$19,'Budget 23-24'!A89)))&amp;", "&amp;(ISNUMBER(SEARCH('Backend Coding'!$J$20,'Budget 23-24'!A89)))&amp;", "&amp;(ISNUMBER(SEARCH('Backend Coding'!$J$21,'Budget 23-24'!A89)))&amp;", "&amp;(ISNUMBER(SEARCH('Backend Coding'!$J$22,'Budget 23-24'!A89)))&amp;", "&amp;(ISNUMBER(SEARCH('Backend Coding'!$J$23,'Budget 23-24'!A89)))&amp;", "&amp;(ISNUMBER(SEARCH('Backend Coding'!$J$24,'Budget 23-24'!A89)))&amp;", "&amp;(ISNUMBER(SEARCH('Backend Coding'!$J$25,'Budget 23-24'!A89)))&amp;", "&amp;(ISNUMBER(SEARCH('Backend Coding'!$J$26,'Budget 23-24'!A89)))</f>
        <v>FALSE, FALSE, FALSE, FALSE, FALSE, FALSE, FALSE, FALSE, FALSE, FALSE, FALSE, FALSE, FALSE, FALSE, FALSE, FALSE, FALSE, FALSE, FALSE, FALSE, FALSE, FALSE, FALSE, FALSE, FALSE</v>
      </c>
    </row>
    <row r="90" spans="1:21" ht="14.25" customHeight="1">
      <c r="A90" s="70"/>
      <c r="B90" s="80"/>
      <c r="C90" s="22"/>
      <c r="D90" s="22"/>
      <c r="E90" s="57"/>
      <c r="F90" s="81"/>
      <c r="G90" s="81"/>
      <c r="H90" s="81"/>
      <c r="I90" s="81"/>
      <c r="J90" s="81"/>
      <c r="K90" s="59"/>
      <c r="L90" s="59"/>
      <c r="M90" s="59"/>
      <c r="N90" s="59"/>
      <c r="O90" s="59"/>
      <c r="P90" s="54">
        <f t="shared" si="0"/>
        <v>0</v>
      </c>
      <c r="Q90" s="61" t="str">
        <f>(ISNUMBER(SEARCH('Backend Coding'!$B$2,'Budget 23-24'!A90)))&amp;", "&amp;(ISNUMBER(SEARCH('Backend Coding'!$B$3,'Budget 23-24'!A90)))&amp;", "&amp;(ISNUMBER(SEARCH('Backend Coding'!$B$4,'Budget 23-24'!A90)))&amp;", "&amp;(ISNUMBER(SEARCH('Backend Coding'!$B$5,'Budget 23-24'!A90)))&amp;", "&amp;(ISNUMBER(SEARCH('Backend Coding'!$B$6,'Budget 23-24'!A90)))&amp;", "&amp;(ISNUMBER(SEARCH('Backend Coding'!$B$7,'Budget 23-24'!A90)))&amp;", "&amp;(ISNUMBER(SEARCH('Backend Coding'!$B$8,'Budget 23-24'!A90)))&amp;", "&amp;(ISNUMBER(SEARCH('Backend Coding'!$B$9,'Budget 23-24'!A90)))&amp;", "&amp;(ISNUMBER(SEARCH('Backend Coding'!$B$10,'Budget 23-24'!A90)))&amp;", "&amp;(ISNUMBER(SEARCH('Backend Coding'!$B$11,'Budget 23-24'!A90)))&amp;", "&amp;(ISNUMBER(SEARCH('Backend Coding'!$B$12,'Budget 23-24'!A90)))&amp;", "&amp;(ISNUMBER(SEARCH('Backend Coding'!$B$13,'Budget 23-24'!A90)))&amp;", "&amp;(ISNUMBER(SEARCH('Backend Coding'!$B$14,'Budget 23-24'!A90)))&amp;", "&amp;(ISNUMBER(SEARCH('Backend Coding'!$B$15,'Budget 23-24'!A90)))&amp;", "&amp;(ISNUMBER(SEARCH('Backend Coding'!$B$16,'Budget 23-24'!A90)))&amp;", "&amp;(ISNUMBER(SEARCH('Backend Coding'!$B$17,'Budget 23-24'!A90)))&amp;", "&amp;(ISNUMBER(SEARCH('Backend Coding'!$B$18,'Budget 23-24'!A90)))&amp;", "&amp;(ISNUMBER(SEARCH('Backend Coding'!$B$19,'Budget 23-24'!A90)))&amp;", "&amp;(ISNUMBER(SEARCH('Backend Coding'!$B$20,'Budget 23-24'!A90)))&amp;", "&amp;(ISNUMBER(SEARCH('Backend Coding'!$B$21,'Budget 23-24'!A90)))&amp;", "&amp;(ISNUMBER(SEARCH('Backend Coding'!$B$22,'Budget 23-24'!A90)))&amp;", "&amp;(ISNUMBER(SEARCH('Backend Coding'!$B$23,'Budget 23-24'!A90)))&amp;", "&amp;(ISNUMBER(SEARCH('Backend Coding'!$B$24,'Budget 23-24'!A90)))&amp;", "&amp;(ISNUMBER(SEARCH('Backend Coding'!$B$25,'Budget 23-24'!A90)))&amp;", "&amp;(ISNUMBER(SEARCH('Backend Coding'!$B$26,'Budget 23-24'!A90)))</f>
        <v>FALSE, FALSE, FALSE, FALSE, FALSE, FALSE, FALSE, FALSE, FALSE, FALSE, FALSE, FALSE, FALSE, FALSE, FALSE, FALSE, FALSE, FALSE, FALSE, FALSE, FALSE, FALSE, FALSE, FALSE, FALSE</v>
      </c>
      <c r="R90" s="61" t="str">
        <f>(ISNUMBER(SEARCH('Backend Coding'!$D$2,'Budget 23-24'!A90)))&amp;", "&amp;(ISNUMBER(SEARCH('Backend Coding'!$D$3,'Budget 23-24'!A90)))&amp;", "&amp;(ISNUMBER(SEARCH('Backend Coding'!$D$4,'Budget 23-24'!A90)))&amp;", "&amp;(ISNUMBER(SEARCH('Backend Coding'!$D$5,'Budget 23-24'!A90)))&amp;", "&amp;(ISNUMBER(SEARCH('Backend Coding'!$D$6,'Budget 23-24'!A90)))&amp;", "&amp;(ISNUMBER(SEARCH('Backend Coding'!$D$7,'Budget 23-24'!A90)))&amp;", "&amp;(ISNUMBER(SEARCH('Backend Coding'!$D$8,'Budget 23-24'!A90)))&amp;", "&amp;(ISNUMBER(SEARCH('Backend Coding'!$D$9,'Budget 23-24'!A90)))&amp;", "&amp;(ISNUMBER(SEARCH('Backend Coding'!$D$10,'Budget 23-24'!A90)))&amp;", "&amp;(ISNUMBER(SEARCH('Backend Coding'!$D$11,'Budget 23-24'!A90)))&amp;", "&amp;(ISNUMBER(SEARCH('Backend Coding'!$D$12,'Budget 23-24'!A90)))&amp;", "&amp;(ISNUMBER(SEARCH('Backend Coding'!$D$13,'Budget 23-24'!A90)))&amp;", "&amp;(ISNUMBER(SEARCH('Backend Coding'!$D$14,'Budget 23-24'!A90)))&amp;", "&amp;(ISNUMBER(SEARCH('Backend Coding'!$D$15,'Budget 23-24'!A90)))&amp;", "&amp;(ISNUMBER(SEARCH('Backend Coding'!$D$16,'Budget 23-24'!A90)))&amp;", "&amp;(ISNUMBER(SEARCH('Backend Coding'!$D$17,'Budget 23-24'!A90)))&amp;", "&amp;(ISNUMBER(SEARCH('Backend Coding'!$D$18,'Budget 23-24'!A90)))&amp;", "&amp;(ISNUMBER(SEARCH('Backend Coding'!$D$19,'Budget 23-24'!A90)))&amp;", "&amp;(ISNUMBER(SEARCH('Backend Coding'!$D$20,'Budget 23-24'!A90)))&amp;", "&amp;(ISNUMBER(SEARCH('Backend Coding'!$D$21,'Budget 23-24'!A90)))&amp;", "&amp;(ISNUMBER(SEARCH('Backend Coding'!$D$22,'Budget 23-24'!A90)))&amp;", "&amp;(ISNUMBER(SEARCH('Backend Coding'!$D$23,'Budget 23-24'!A90)))&amp;", "&amp;(ISNUMBER(SEARCH('Backend Coding'!$D$24,'Budget 23-24'!A90)))&amp;", "&amp;(ISNUMBER(SEARCH('Backend Coding'!$D$25,'Budget 23-24'!A90)))&amp;", "&amp;(ISNUMBER(SEARCH('Backend Coding'!$D$26,'Budget 23-24'!A90)))</f>
        <v>FALSE, FALSE, FALSE, FALSE, FALSE, FALSE, FALSE, FALSE, FALSE, FALSE, FALSE, FALSE, FALSE, FALSE, FALSE, FALSE, FALSE, FALSE, FALSE, FALSE, FALSE, FALSE, FALSE, FALSE, FALSE</v>
      </c>
      <c r="S90" s="61" t="str">
        <f>(ISNUMBER(SEARCH('Backend Coding'!$F$2,'Budget 23-24'!A90)))&amp;", "&amp;(ISNUMBER(SEARCH('Backend Coding'!$F$3,'Budget 23-24'!A90)))&amp;", "&amp;(ISNUMBER(SEARCH('Backend Coding'!$F$4,'Budget 23-24'!A90)))&amp;", "&amp;(ISNUMBER(SEARCH('Backend Coding'!$F$5,'Budget 23-24'!A90)))&amp;", "&amp;(ISNUMBER(SEARCH('Backend Coding'!$F$6,'Budget 23-24'!A90)))&amp;", "&amp;(ISNUMBER(SEARCH('Backend Coding'!$F$7,'Budget 23-24'!A90)))&amp;", "&amp;(ISNUMBER(SEARCH('Backend Coding'!$F$8,'Budget 23-24'!A90)))&amp;", "&amp;(ISNUMBER(SEARCH('Backend Coding'!$F$9,'Budget 23-24'!A90)))&amp;", "&amp;(ISNUMBER(SEARCH('Backend Coding'!$F$10,'Budget 23-24'!A90)))&amp;", "&amp;(ISNUMBER(SEARCH('Backend Coding'!$F$11,'Budget 23-24'!A90)))&amp;", "&amp;(ISNUMBER(SEARCH('Backend Coding'!$F$12,'Budget 23-24'!A90)))&amp;", "&amp;(ISNUMBER(SEARCH('Backend Coding'!$F$13,'Budget 23-24'!A90)))&amp;", "&amp;(ISNUMBER(SEARCH('Backend Coding'!$F$14,'Budget 23-24'!A90)))&amp;", "&amp;(ISNUMBER(SEARCH('Backend Coding'!$F$15,'Budget 23-24'!A90)))&amp;", "&amp;(ISNUMBER(SEARCH('Backend Coding'!$F$16,'Budget 23-24'!A90)))&amp;", "&amp;(ISNUMBER(SEARCH('Backend Coding'!$F$17,'Budget 23-24'!A90)))&amp;", "&amp;(ISNUMBER(SEARCH('Backend Coding'!$F$18,'Budget 23-24'!A90)))&amp;", "&amp;(ISNUMBER(SEARCH('Backend Coding'!$F$19,'Budget 23-24'!A90)))&amp;", "&amp;(ISNUMBER(SEARCH('Backend Coding'!$F$20,'Budget 23-24'!A90)))&amp;", "&amp;(ISNUMBER(SEARCH('Backend Coding'!$F$21,'Budget 23-24'!A90)))&amp;", "&amp;(ISNUMBER(SEARCH('Backend Coding'!$F$22,'Budget 23-24'!A90)))&amp;", "&amp;(ISNUMBER(SEARCH('Backend Coding'!$F$23,'Budget 23-24'!A90)))&amp;", "&amp;(ISNUMBER(SEARCH('Backend Coding'!$F$24,'Budget 23-24'!A90)))&amp;", "&amp;(ISNUMBER(SEARCH('Backend Coding'!$F$25,'Budget 23-24'!A90)))&amp;", "&amp;(ISNUMBER(SEARCH('Backend Coding'!$F$26,'Budget 23-24'!A90)))</f>
        <v>FALSE, FALSE, FALSE, FALSE, FALSE, FALSE, FALSE, FALSE, FALSE, FALSE, FALSE, FALSE, FALSE, FALSE, FALSE, FALSE, FALSE, FALSE, FALSE, FALSE, FALSE, FALSE, FALSE, FALSE, FALSE</v>
      </c>
      <c r="T90" s="61" t="str">
        <f>(ISNUMBER(SEARCH('Backend Coding'!$H$2,'Budget 23-24'!A90)))&amp;", "&amp;(ISNUMBER(SEARCH('Backend Coding'!$H$3,'Budget 23-24'!A90)))&amp;", "&amp;(ISNUMBER(SEARCH('Backend Coding'!$H$4,'Budget 23-24'!A90)))&amp;", "&amp;(ISNUMBER(SEARCH('Backend Coding'!$H$5,'Budget 23-24'!A90)))&amp;", "&amp;(ISNUMBER(SEARCH('Backend Coding'!$H$6,'Budget 23-24'!A90)))&amp;", "&amp;(ISNUMBER(SEARCH('Backend Coding'!$H$7,'Budget 23-24'!A90)))&amp;", "&amp;(ISNUMBER(SEARCH('Backend Coding'!$H$8,'Budget 23-24'!A90)))&amp;", "&amp;(ISNUMBER(SEARCH('Backend Coding'!$H$9,'Budget 23-24'!A90)))&amp;", "&amp;(ISNUMBER(SEARCH('Backend Coding'!$H$10,'Budget 23-24'!A90)))&amp;", "&amp;(ISNUMBER(SEARCH('Backend Coding'!$H$11,'Budget 23-24'!A90)))&amp;", "&amp;(ISNUMBER(SEARCH('Backend Coding'!$H$12,'Budget 23-24'!A90)))&amp;", "&amp;(ISNUMBER(SEARCH('Backend Coding'!$H$13,'Budget 23-24'!A90)))&amp;", "&amp;(ISNUMBER(SEARCH('Backend Coding'!$H$14,'Budget 23-24'!A90)))&amp;", "&amp;(ISNUMBER(SEARCH('Backend Coding'!$H$15,'Budget 23-24'!A90)))&amp;", "&amp;(ISNUMBER(SEARCH('Backend Coding'!$H$16,'Budget 23-24'!A90)))&amp;", "&amp;(ISNUMBER(SEARCH('Backend Coding'!$H$17,'Budget 23-24'!A90)))&amp;", "&amp;(ISNUMBER(SEARCH('Backend Coding'!$H$18,'Budget 23-24'!A90)))&amp;", "&amp;(ISNUMBER(SEARCH('Backend Coding'!$H$19,'Budget 23-24'!A90)))&amp;", "&amp;(ISNUMBER(SEARCH('Backend Coding'!$H$20,'Budget 23-24'!A90)))&amp;", "&amp;(ISNUMBER(SEARCH('Backend Coding'!$H$21,'Budget 23-24'!A90)))&amp;", "&amp;(ISNUMBER(SEARCH('Backend Coding'!$H$22,'Budget 23-24'!A90)))&amp;", "&amp;(ISNUMBER(SEARCH('Backend Coding'!$H$23,'Budget 23-24'!A90)))&amp;", "&amp;(ISNUMBER(SEARCH('Backend Coding'!$H$24,'Budget 23-24'!A90)))&amp;", "&amp;(ISNUMBER(SEARCH('Backend Coding'!$H$25,'Budget 23-24'!A90)))&amp;", "&amp;(ISNUMBER(SEARCH('Backend Coding'!$H$26,'Budget 23-24'!A90)))</f>
        <v>FALSE, FALSE, FALSE, FALSE, FALSE, FALSE, FALSE, FALSE, FALSE, FALSE, FALSE, FALSE, FALSE, FALSE, FALSE, FALSE, FALSE, FALSE, FALSE, FALSE, FALSE, FALSE, FALSE, FALSE, FALSE</v>
      </c>
      <c r="U90" s="3" t="str">
        <f>(ISNUMBER(SEARCH('Backend Coding'!$J$2,'Budget 23-24'!A90)))&amp;", "&amp;(ISNUMBER(SEARCH('Backend Coding'!$J$3,'Budget 23-24'!A90)))&amp;", "&amp;(ISNUMBER(SEARCH('Backend Coding'!$J$4,'Budget 23-24'!A90)))&amp;", "&amp;(ISNUMBER(SEARCH('Backend Coding'!$J$5,'Budget 23-24'!A90)))&amp;", "&amp;(ISNUMBER(SEARCH('Backend Coding'!$J$6,'Budget 23-24'!A90)))&amp;", "&amp;(ISNUMBER(SEARCH('Backend Coding'!$J$7,'Budget 23-24'!A90)))&amp;", "&amp;(ISNUMBER(SEARCH('Backend Coding'!$J$8,'Budget 23-24'!A90)))&amp;", "&amp;(ISNUMBER(SEARCH('Backend Coding'!$J$9,'Budget 23-24'!A90)))&amp;", "&amp;(ISNUMBER(SEARCH('Backend Coding'!$J$10,'Budget 23-24'!A90)))&amp;", "&amp;(ISNUMBER(SEARCH('Backend Coding'!$J$11,'Budget 23-24'!A90)))&amp;", "&amp;(ISNUMBER(SEARCH('Backend Coding'!$J$12,'Budget 23-24'!A90)))&amp;", "&amp;(ISNUMBER(SEARCH('Backend Coding'!$J$13,'Budget 23-24'!A90)))&amp;", "&amp;(ISNUMBER(SEARCH('Backend Coding'!$J$14,'Budget 23-24'!A90)))&amp;", "&amp;(ISNUMBER(SEARCH('Backend Coding'!$J$15,'Budget 23-24'!A90)))&amp;", "&amp;(ISNUMBER(SEARCH('Backend Coding'!$J$16,'Budget 23-24'!A90)))&amp;", "&amp;(ISNUMBER(SEARCH('Backend Coding'!$J$17,'Budget 23-24'!A90)))&amp;", "&amp;(ISNUMBER(SEARCH('Backend Coding'!$J$18,'Budget 23-24'!A90)))&amp;", "&amp;(ISNUMBER(SEARCH('Backend Coding'!$J$19,'Budget 23-24'!A90)))&amp;", "&amp;(ISNUMBER(SEARCH('Backend Coding'!$J$20,'Budget 23-24'!A90)))&amp;", "&amp;(ISNUMBER(SEARCH('Backend Coding'!$J$21,'Budget 23-24'!A90)))&amp;", "&amp;(ISNUMBER(SEARCH('Backend Coding'!$J$22,'Budget 23-24'!A90)))&amp;", "&amp;(ISNUMBER(SEARCH('Backend Coding'!$J$23,'Budget 23-24'!A90)))&amp;", "&amp;(ISNUMBER(SEARCH('Backend Coding'!$J$24,'Budget 23-24'!A90)))&amp;", "&amp;(ISNUMBER(SEARCH('Backend Coding'!$J$25,'Budget 23-24'!A90)))&amp;", "&amp;(ISNUMBER(SEARCH('Backend Coding'!$J$26,'Budget 23-24'!A90)))</f>
        <v>FALSE, FALSE, FALSE, FALSE, FALSE, FALSE, FALSE, FALSE, FALSE, FALSE, FALSE, FALSE, FALSE, FALSE, FALSE, FALSE, FALSE, FALSE, FALSE, FALSE, FALSE, FALSE, FALSE, FALSE, FALSE</v>
      </c>
    </row>
    <row r="91" spans="1:21" ht="14.25" customHeight="1">
      <c r="A91" s="70"/>
      <c r="B91" s="80"/>
      <c r="C91" s="22"/>
      <c r="D91" s="22"/>
      <c r="E91" s="57"/>
      <c r="F91" s="81"/>
      <c r="G91" s="81"/>
      <c r="H91" s="81"/>
      <c r="I91" s="81"/>
      <c r="J91" s="81"/>
      <c r="K91" s="59"/>
      <c r="L91" s="59"/>
      <c r="M91" s="59"/>
      <c r="N91" s="59"/>
      <c r="O91" s="59"/>
      <c r="P91" s="54">
        <f t="shared" si="0"/>
        <v>0</v>
      </c>
      <c r="Q91" s="61" t="str">
        <f>(ISNUMBER(SEARCH('Backend Coding'!$B$2,'Budget 23-24'!A91)))&amp;", "&amp;(ISNUMBER(SEARCH('Backend Coding'!$B$3,'Budget 23-24'!A91)))&amp;", "&amp;(ISNUMBER(SEARCH('Backend Coding'!$B$4,'Budget 23-24'!A91)))&amp;", "&amp;(ISNUMBER(SEARCH('Backend Coding'!$B$5,'Budget 23-24'!A91)))&amp;", "&amp;(ISNUMBER(SEARCH('Backend Coding'!$B$6,'Budget 23-24'!A91)))&amp;", "&amp;(ISNUMBER(SEARCH('Backend Coding'!$B$7,'Budget 23-24'!A91)))&amp;", "&amp;(ISNUMBER(SEARCH('Backend Coding'!$B$8,'Budget 23-24'!A91)))&amp;", "&amp;(ISNUMBER(SEARCH('Backend Coding'!$B$9,'Budget 23-24'!A91)))&amp;", "&amp;(ISNUMBER(SEARCH('Backend Coding'!$B$10,'Budget 23-24'!A91)))&amp;", "&amp;(ISNUMBER(SEARCH('Backend Coding'!$B$11,'Budget 23-24'!A91)))&amp;", "&amp;(ISNUMBER(SEARCH('Backend Coding'!$B$12,'Budget 23-24'!A91)))&amp;", "&amp;(ISNUMBER(SEARCH('Backend Coding'!$B$13,'Budget 23-24'!A91)))&amp;", "&amp;(ISNUMBER(SEARCH('Backend Coding'!$B$14,'Budget 23-24'!A91)))&amp;", "&amp;(ISNUMBER(SEARCH('Backend Coding'!$B$15,'Budget 23-24'!A91)))&amp;", "&amp;(ISNUMBER(SEARCH('Backend Coding'!$B$16,'Budget 23-24'!A91)))&amp;", "&amp;(ISNUMBER(SEARCH('Backend Coding'!$B$17,'Budget 23-24'!A91)))&amp;", "&amp;(ISNUMBER(SEARCH('Backend Coding'!$B$18,'Budget 23-24'!A91)))&amp;", "&amp;(ISNUMBER(SEARCH('Backend Coding'!$B$19,'Budget 23-24'!A91)))&amp;", "&amp;(ISNUMBER(SEARCH('Backend Coding'!$B$20,'Budget 23-24'!A91)))&amp;", "&amp;(ISNUMBER(SEARCH('Backend Coding'!$B$21,'Budget 23-24'!A91)))&amp;", "&amp;(ISNUMBER(SEARCH('Backend Coding'!$B$22,'Budget 23-24'!A91)))&amp;", "&amp;(ISNUMBER(SEARCH('Backend Coding'!$B$23,'Budget 23-24'!A91)))&amp;", "&amp;(ISNUMBER(SEARCH('Backend Coding'!$B$24,'Budget 23-24'!A91)))&amp;", "&amp;(ISNUMBER(SEARCH('Backend Coding'!$B$25,'Budget 23-24'!A91)))&amp;", "&amp;(ISNUMBER(SEARCH('Backend Coding'!$B$26,'Budget 23-24'!A91)))</f>
        <v>FALSE, FALSE, FALSE, FALSE, FALSE, FALSE, FALSE, FALSE, FALSE, FALSE, FALSE, FALSE, FALSE, FALSE, FALSE, FALSE, FALSE, FALSE, FALSE, FALSE, FALSE, FALSE, FALSE, FALSE, FALSE</v>
      </c>
      <c r="R91" s="61" t="str">
        <f>(ISNUMBER(SEARCH('Backend Coding'!$D$2,'Budget 23-24'!A91)))&amp;", "&amp;(ISNUMBER(SEARCH('Backend Coding'!$D$3,'Budget 23-24'!A91)))&amp;", "&amp;(ISNUMBER(SEARCH('Backend Coding'!$D$4,'Budget 23-24'!A91)))&amp;", "&amp;(ISNUMBER(SEARCH('Backend Coding'!$D$5,'Budget 23-24'!A91)))&amp;", "&amp;(ISNUMBER(SEARCH('Backend Coding'!$D$6,'Budget 23-24'!A91)))&amp;", "&amp;(ISNUMBER(SEARCH('Backend Coding'!$D$7,'Budget 23-24'!A91)))&amp;", "&amp;(ISNUMBER(SEARCH('Backend Coding'!$D$8,'Budget 23-24'!A91)))&amp;", "&amp;(ISNUMBER(SEARCH('Backend Coding'!$D$9,'Budget 23-24'!A91)))&amp;", "&amp;(ISNUMBER(SEARCH('Backend Coding'!$D$10,'Budget 23-24'!A91)))&amp;", "&amp;(ISNUMBER(SEARCH('Backend Coding'!$D$11,'Budget 23-24'!A91)))&amp;", "&amp;(ISNUMBER(SEARCH('Backend Coding'!$D$12,'Budget 23-24'!A91)))&amp;", "&amp;(ISNUMBER(SEARCH('Backend Coding'!$D$13,'Budget 23-24'!A91)))&amp;", "&amp;(ISNUMBER(SEARCH('Backend Coding'!$D$14,'Budget 23-24'!A91)))&amp;", "&amp;(ISNUMBER(SEARCH('Backend Coding'!$D$15,'Budget 23-24'!A91)))&amp;", "&amp;(ISNUMBER(SEARCH('Backend Coding'!$D$16,'Budget 23-24'!A91)))&amp;", "&amp;(ISNUMBER(SEARCH('Backend Coding'!$D$17,'Budget 23-24'!A91)))&amp;", "&amp;(ISNUMBER(SEARCH('Backend Coding'!$D$18,'Budget 23-24'!A91)))&amp;", "&amp;(ISNUMBER(SEARCH('Backend Coding'!$D$19,'Budget 23-24'!A91)))&amp;", "&amp;(ISNUMBER(SEARCH('Backend Coding'!$D$20,'Budget 23-24'!A91)))&amp;", "&amp;(ISNUMBER(SEARCH('Backend Coding'!$D$21,'Budget 23-24'!A91)))&amp;", "&amp;(ISNUMBER(SEARCH('Backend Coding'!$D$22,'Budget 23-24'!A91)))&amp;", "&amp;(ISNUMBER(SEARCH('Backend Coding'!$D$23,'Budget 23-24'!A91)))&amp;", "&amp;(ISNUMBER(SEARCH('Backend Coding'!$D$24,'Budget 23-24'!A91)))&amp;", "&amp;(ISNUMBER(SEARCH('Backend Coding'!$D$25,'Budget 23-24'!A91)))&amp;", "&amp;(ISNUMBER(SEARCH('Backend Coding'!$D$26,'Budget 23-24'!A91)))</f>
        <v>FALSE, FALSE, FALSE, FALSE, FALSE, FALSE, FALSE, FALSE, FALSE, FALSE, FALSE, FALSE, FALSE, FALSE, FALSE, FALSE, FALSE, FALSE, FALSE, FALSE, FALSE, FALSE, FALSE, FALSE, FALSE</v>
      </c>
      <c r="S91" s="61" t="str">
        <f>(ISNUMBER(SEARCH('Backend Coding'!$F$2,'Budget 23-24'!A91)))&amp;", "&amp;(ISNUMBER(SEARCH('Backend Coding'!$F$3,'Budget 23-24'!A91)))&amp;", "&amp;(ISNUMBER(SEARCH('Backend Coding'!$F$4,'Budget 23-24'!A91)))&amp;", "&amp;(ISNUMBER(SEARCH('Backend Coding'!$F$5,'Budget 23-24'!A91)))&amp;", "&amp;(ISNUMBER(SEARCH('Backend Coding'!$F$6,'Budget 23-24'!A91)))&amp;", "&amp;(ISNUMBER(SEARCH('Backend Coding'!$F$7,'Budget 23-24'!A91)))&amp;", "&amp;(ISNUMBER(SEARCH('Backend Coding'!$F$8,'Budget 23-24'!A91)))&amp;", "&amp;(ISNUMBER(SEARCH('Backend Coding'!$F$9,'Budget 23-24'!A91)))&amp;", "&amp;(ISNUMBER(SEARCH('Backend Coding'!$F$10,'Budget 23-24'!A91)))&amp;", "&amp;(ISNUMBER(SEARCH('Backend Coding'!$F$11,'Budget 23-24'!A91)))&amp;", "&amp;(ISNUMBER(SEARCH('Backend Coding'!$F$12,'Budget 23-24'!A91)))&amp;", "&amp;(ISNUMBER(SEARCH('Backend Coding'!$F$13,'Budget 23-24'!A91)))&amp;", "&amp;(ISNUMBER(SEARCH('Backend Coding'!$F$14,'Budget 23-24'!A91)))&amp;", "&amp;(ISNUMBER(SEARCH('Backend Coding'!$F$15,'Budget 23-24'!A91)))&amp;", "&amp;(ISNUMBER(SEARCH('Backend Coding'!$F$16,'Budget 23-24'!A91)))&amp;", "&amp;(ISNUMBER(SEARCH('Backend Coding'!$F$17,'Budget 23-24'!A91)))&amp;", "&amp;(ISNUMBER(SEARCH('Backend Coding'!$F$18,'Budget 23-24'!A91)))&amp;", "&amp;(ISNUMBER(SEARCH('Backend Coding'!$F$19,'Budget 23-24'!A91)))&amp;", "&amp;(ISNUMBER(SEARCH('Backend Coding'!$F$20,'Budget 23-24'!A91)))&amp;", "&amp;(ISNUMBER(SEARCH('Backend Coding'!$F$21,'Budget 23-24'!A91)))&amp;", "&amp;(ISNUMBER(SEARCH('Backend Coding'!$F$22,'Budget 23-24'!A91)))&amp;", "&amp;(ISNUMBER(SEARCH('Backend Coding'!$F$23,'Budget 23-24'!A91)))&amp;", "&amp;(ISNUMBER(SEARCH('Backend Coding'!$F$24,'Budget 23-24'!A91)))&amp;", "&amp;(ISNUMBER(SEARCH('Backend Coding'!$F$25,'Budget 23-24'!A91)))&amp;", "&amp;(ISNUMBER(SEARCH('Backend Coding'!$F$26,'Budget 23-24'!A91)))</f>
        <v>FALSE, FALSE, FALSE, FALSE, FALSE, FALSE, FALSE, FALSE, FALSE, FALSE, FALSE, FALSE, FALSE, FALSE, FALSE, FALSE, FALSE, FALSE, FALSE, FALSE, FALSE, FALSE, FALSE, FALSE, FALSE</v>
      </c>
      <c r="T91" s="61" t="str">
        <f>(ISNUMBER(SEARCH('Backend Coding'!$H$2,'Budget 23-24'!A91)))&amp;", "&amp;(ISNUMBER(SEARCH('Backend Coding'!$H$3,'Budget 23-24'!A91)))&amp;", "&amp;(ISNUMBER(SEARCH('Backend Coding'!$H$4,'Budget 23-24'!A91)))&amp;", "&amp;(ISNUMBER(SEARCH('Backend Coding'!$H$5,'Budget 23-24'!A91)))&amp;", "&amp;(ISNUMBER(SEARCH('Backend Coding'!$H$6,'Budget 23-24'!A91)))&amp;", "&amp;(ISNUMBER(SEARCH('Backend Coding'!$H$7,'Budget 23-24'!A91)))&amp;", "&amp;(ISNUMBER(SEARCH('Backend Coding'!$H$8,'Budget 23-24'!A91)))&amp;", "&amp;(ISNUMBER(SEARCH('Backend Coding'!$H$9,'Budget 23-24'!A91)))&amp;", "&amp;(ISNUMBER(SEARCH('Backend Coding'!$H$10,'Budget 23-24'!A91)))&amp;", "&amp;(ISNUMBER(SEARCH('Backend Coding'!$H$11,'Budget 23-24'!A91)))&amp;", "&amp;(ISNUMBER(SEARCH('Backend Coding'!$H$12,'Budget 23-24'!A91)))&amp;", "&amp;(ISNUMBER(SEARCH('Backend Coding'!$H$13,'Budget 23-24'!A91)))&amp;", "&amp;(ISNUMBER(SEARCH('Backend Coding'!$H$14,'Budget 23-24'!A91)))&amp;", "&amp;(ISNUMBER(SEARCH('Backend Coding'!$H$15,'Budget 23-24'!A91)))&amp;", "&amp;(ISNUMBER(SEARCH('Backend Coding'!$H$16,'Budget 23-24'!A91)))&amp;", "&amp;(ISNUMBER(SEARCH('Backend Coding'!$H$17,'Budget 23-24'!A91)))&amp;", "&amp;(ISNUMBER(SEARCH('Backend Coding'!$H$18,'Budget 23-24'!A91)))&amp;", "&amp;(ISNUMBER(SEARCH('Backend Coding'!$H$19,'Budget 23-24'!A91)))&amp;", "&amp;(ISNUMBER(SEARCH('Backend Coding'!$H$20,'Budget 23-24'!A91)))&amp;", "&amp;(ISNUMBER(SEARCH('Backend Coding'!$H$21,'Budget 23-24'!A91)))&amp;", "&amp;(ISNUMBER(SEARCH('Backend Coding'!$H$22,'Budget 23-24'!A91)))&amp;", "&amp;(ISNUMBER(SEARCH('Backend Coding'!$H$23,'Budget 23-24'!A91)))&amp;", "&amp;(ISNUMBER(SEARCH('Backend Coding'!$H$24,'Budget 23-24'!A91)))&amp;", "&amp;(ISNUMBER(SEARCH('Backend Coding'!$H$25,'Budget 23-24'!A91)))&amp;", "&amp;(ISNUMBER(SEARCH('Backend Coding'!$H$26,'Budget 23-24'!A91)))</f>
        <v>FALSE, FALSE, FALSE, FALSE, FALSE, FALSE, FALSE, FALSE, FALSE, FALSE, FALSE, FALSE, FALSE, FALSE, FALSE, FALSE, FALSE, FALSE, FALSE, FALSE, FALSE, FALSE, FALSE, FALSE, FALSE</v>
      </c>
      <c r="U91" s="3" t="str">
        <f>(ISNUMBER(SEARCH('Backend Coding'!$J$2,'Budget 23-24'!A91)))&amp;", "&amp;(ISNUMBER(SEARCH('Backend Coding'!$J$3,'Budget 23-24'!A91)))&amp;", "&amp;(ISNUMBER(SEARCH('Backend Coding'!$J$4,'Budget 23-24'!A91)))&amp;", "&amp;(ISNUMBER(SEARCH('Backend Coding'!$J$5,'Budget 23-24'!A91)))&amp;", "&amp;(ISNUMBER(SEARCH('Backend Coding'!$J$6,'Budget 23-24'!A91)))&amp;", "&amp;(ISNUMBER(SEARCH('Backend Coding'!$J$7,'Budget 23-24'!A91)))&amp;", "&amp;(ISNUMBER(SEARCH('Backend Coding'!$J$8,'Budget 23-24'!A91)))&amp;", "&amp;(ISNUMBER(SEARCH('Backend Coding'!$J$9,'Budget 23-24'!A91)))&amp;", "&amp;(ISNUMBER(SEARCH('Backend Coding'!$J$10,'Budget 23-24'!A91)))&amp;", "&amp;(ISNUMBER(SEARCH('Backend Coding'!$J$11,'Budget 23-24'!A91)))&amp;", "&amp;(ISNUMBER(SEARCH('Backend Coding'!$J$12,'Budget 23-24'!A91)))&amp;", "&amp;(ISNUMBER(SEARCH('Backend Coding'!$J$13,'Budget 23-24'!A91)))&amp;", "&amp;(ISNUMBER(SEARCH('Backend Coding'!$J$14,'Budget 23-24'!A91)))&amp;", "&amp;(ISNUMBER(SEARCH('Backend Coding'!$J$15,'Budget 23-24'!A91)))&amp;", "&amp;(ISNUMBER(SEARCH('Backend Coding'!$J$16,'Budget 23-24'!A91)))&amp;", "&amp;(ISNUMBER(SEARCH('Backend Coding'!$J$17,'Budget 23-24'!A91)))&amp;", "&amp;(ISNUMBER(SEARCH('Backend Coding'!$J$18,'Budget 23-24'!A91)))&amp;", "&amp;(ISNUMBER(SEARCH('Backend Coding'!$J$19,'Budget 23-24'!A91)))&amp;", "&amp;(ISNUMBER(SEARCH('Backend Coding'!$J$20,'Budget 23-24'!A91)))&amp;", "&amp;(ISNUMBER(SEARCH('Backend Coding'!$J$21,'Budget 23-24'!A91)))&amp;", "&amp;(ISNUMBER(SEARCH('Backend Coding'!$J$22,'Budget 23-24'!A91)))&amp;", "&amp;(ISNUMBER(SEARCH('Backend Coding'!$J$23,'Budget 23-24'!A91)))&amp;", "&amp;(ISNUMBER(SEARCH('Backend Coding'!$J$24,'Budget 23-24'!A91)))&amp;", "&amp;(ISNUMBER(SEARCH('Backend Coding'!$J$25,'Budget 23-24'!A91)))&amp;", "&amp;(ISNUMBER(SEARCH('Backend Coding'!$J$26,'Budget 23-24'!A91)))</f>
        <v>FALSE, FALSE, FALSE, FALSE, FALSE, FALSE, FALSE, FALSE, FALSE, FALSE, FALSE, FALSE, FALSE, FALSE, FALSE, FALSE, FALSE, FALSE, FALSE, FALSE, FALSE, FALSE, FALSE, FALSE, FALSE</v>
      </c>
    </row>
    <row r="92" spans="1:21" ht="14.25" customHeight="1">
      <c r="A92" s="70"/>
      <c r="B92" s="80"/>
      <c r="C92" s="22"/>
      <c r="D92" s="22"/>
      <c r="E92" s="57"/>
      <c r="F92" s="81"/>
      <c r="G92" s="81"/>
      <c r="H92" s="81"/>
      <c r="I92" s="81"/>
      <c r="J92" s="81"/>
      <c r="K92" s="59"/>
      <c r="L92" s="59"/>
      <c r="M92" s="59"/>
      <c r="N92" s="59"/>
      <c r="O92" s="59"/>
      <c r="P92" s="54">
        <f t="shared" si="0"/>
        <v>0</v>
      </c>
      <c r="Q92" s="61" t="str">
        <f>(ISNUMBER(SEARCH('Backend Coding'!$B$2,'Budget 23-24'!A92)))&amp;", "&amp;(ISNUMBER(SEARCH('Backend Coding'!$B$3,'Budget 23-24'!A92)))&amp;", "&amp;(ISNUMBER(SEARCH('Backend Coding'!$B$4,'Budget 23-24'!A92)))&amp;", "&amp;(ISNUMBER(SEARCH('Backend Coding'!$B$5,'Budget 23-24'!A92)))&amp;", "&amp;(ISNUMBER(SEARCH('Backend Coding'!$B$6,'Budget 23-24'!A92)))&amp;", "&amp;(ISNUMBER(SEARCH('Backend Coding'!$B$7,'Budget 23-24'!A92)))&amp;", "&amp;(ISNUMBER(SEARCH('Backend Coding'!$B$8,'Budget 23-24'!A92)))&amp;", "&amp;(ISNUMBER(SEARCH('Backend Coding'!$B$9,'Budget 23-24'!A92)))&amp;", "&amp;(ISNUMBER(SEARCH('Backend Coding'!$B$10,'Budget 23-24'!A92)))&amp;", "&amp;(ISNUMBER(SEARCH('Backend Coding'!$B$11,'Budget 23-24'!A92)))&amp;", "&amp;(ISNUMBER(SEARCH('Backend Coding'!$B$12,'Budget 23-24'!A92)))&amp;", "&amp;(ISNUMBER(SEARCH('Backend Coding'!$B$13,'Budget 23-24'!A92)))&amp;", "&amp;(ISNUMBER(SEARCH('Backend Coding'!$B$14,'Budget 23-24'!A92)))&amp;", "&amp;(ISNUMBER(SEARCH('Backend Coding'!$B$15,'Budget 23-24'!A92)))&amp;", "&amp;(ISNUMBER(SEARCH('Backend Coding'!$B$16,'Budget 23-24'!A92)))&amp;", "&amp;(ISNUMBER(SEARCH('Backend Coding'!$B$17,'Budget 23-24'!A92)))&amp;", "&amp;(ISNUMBER(SEARCH('Backend Coding'!$B$18,'Budget 23-24'!A92)))&amp;", "&amp;(ISNUMBER(SEARCH('Backend Coding'!$B$19,'Budget 23-24'!A92)))&amp;", "&amp;(ISNUMBER(SEARCH('Backend Coding'!$B$20,'Budget 23-24'!A92)))&amp;", "&amp;(ISNUMBER(SEARCH('Backend Coding'!$B$21,'Budget 23-24'!A92)))&amp;", "&amp;(ISNUMBER(SEARCH('Backend Coding'!$B$22,'Budget 23-24'!A92)))&amp;", "&amp;(ISNUMBER(SEARCH('Backend Coding'!$B$23,'Budget 23-24'!A92)))&amp;", "&amp;(ISNUMBER(SEARCH('Backend Coding'!$B$24,'Budget 23-24'!A92)))&amp;", "&amp;(ISNUMBER(SEARCH('Backend Coding'!$B$25,'Budget 23-24'!A92)))&amp;", "&amp;(ISNUMBER(SEARCH('Backend Coding'!$B$26,'Budget 23-24'!A92)))</f>
        <v>FALSE, FALSE, FALSE, FALSE, FALSE, FALSE, FALSE, FALSE, FALSE, FALSE, FALSE, FALSE, FALSE, FALSE, FALSE, FALSE, FALSE, FALSE, FALSE, FALSE, FALSE, FALSE, FALSE, FALSE, FALSE</v>
      </c>
      <c r="R92" s="61" t="str">
        <f>(ISNUMBER(SEARCH('Backend Coding'!$D$2,'Budget 23-24'!A92)))&amp;", "&amp;(ISNUMBER(SEARCH('Backend Coding'!$D$3,'Budget 23-24'!A92)))&amp;", "&amp;(ISNUMBER(SEARCH('Backend Coding'!$D$4,'Budget 23-24'!A92)))&amp;", "&amp;(ISNUMBER(SEARCH('Backend Coding'!$D$5,'Budget 23-24'!A92)))&amp;", "&amp;(ISNUMBER(SEARCH('Backend Coding'!$D$6,'Budget 23-24'!A92)))&amp;", "&amp;(ISNUMBER(SEARCH('Backend Coding'!$D$7,'Budget 23-24'!A92)))&amp;", "&amp;(ISNUMBER(SEARCH('Backend Coding'!$D$8,'Budget 23-24'!A92)))&amp;", "&amp;(ISNUMBER(SEARCH('Backend Coding'!$D$9,'Budget 23-24'!A92)))&amp;", "&amp;(ISNUMBER(SEARCH('Backend Coding'!$D$10,'Budget 23-24'!A92)))&amp;", "&amp;(ISNUMBER(SEARCH('Backend Coding'!$D$11,'Budget 23-24'!A92)))&amp;", "&amp;(ISNUMBER(SEARCH('Backend Coding'!$D$12,'Budget 23-24'!A92)))&amp;", "&amp;(ISNUMBER(SEARCH('Backend Coding'!$D$13,'Budget 23-24'!A92)))&amp;", "&amp;(ISNUMBER(SEARCH('Backend Coding'!$D$14,'Budget 23-24'!A92)))&amp;", "&amp;(ISNUMBER(SEARCH('Backend Coding'!$D$15,'Budget 23-24'!A92)))&amp;", "&amp;(ISNUMBER(SEARCH('Backend Coding'!$D$16,'Budget 23-24'!A92)))&amp;", "&amp;(ISNUMBER(SEARCH('Backend Coding'!$D$17,'Budget 23-24'!A92)))&amp;", "&amp;(ISNUMBER(SEARCH('Backend Coding'!$D$18,'Budget 23-24'!A92)))&amp;", "&amp;(ISNUMBER(SEARCH('Backend Coding'!$D$19,'Budget 23-24'!A92)))&amp;", "&amp;(ISNUMBER(SEARCH('Backend Coding'!$D$20,'Budget 23-24'!A92)))&amp;", "&amp;(ISNUMBER(SEARCH('Backend Coding'!$D$21,'Budget 23-24'!A92)))&amp;", "&amp;(ISNUMBER(SEARCH('Backend Coding'!$D$22,'Budget 23-24'!A92)))&amp;", "&amp;(ISNUMBER(SEARCH('Backend Coding'!$D$23,'Budget 23-24'!A92)))&amp;", "&amp;(ISNUMBER(SEARCH('Backend Coding'!$D$24,'Budget 23-24'!A92)))&amp;", "&amp;(ISNUMBER(SEARCH('Backend Coding'!$D$25,'Budget 23-24'!A92)))&amp;", "&amp;(ISNUMBER(SEARCH('Backend Coding'!$D$26,'Budget 23-24'!A92)))</f>
        <v>FALSE, FALSE, FALSE, FALSE, FALSE, FALSE, FALSE, FALSE, FALSE, FALSE, FALSE, FALSE, FALSE, FALSE, FALSE, FALSE, FALSE, FALSE, FALSE, FALSE, FALSE, FALSE, FALSE, FALSE, FALSE</v>
      </c>
      <c r="S92" s="61" t="str">
        <f>(ISNUMBER(SEARCH('Backend Coding'!$F$2,'Budget 23-24'!A92)))&amp;", "&amp;(ISNUMBER(SEARCH('Backend Coding'!$F$3,'Budget 23-24'!A92)))&amp;", "&amp;(ISNUMBER(SEARCH('Backend Coding'!$F$4,'Budget 23-24'!A92)))&amp;", "&amp;(ISNUMBER(SEARCH('Backend Coding'!$F$5,'Budget 23-24'!A92)))&amp;", "&amp;(ISNUMBER(SEARCH('Backend Coding'!$F$6,'Budget 23-24'!A92)))&amp;", "&amp;(ISNUMBER(SEARCH('Backend Coding'!$F$7,'Budget 23-24'!A92)))&amp;", "&amp;(ISNUMBER(SEARCH('Backend Coding'!$F$8,'Budget 23-24'!A92)))&amp;", "&amp;(ISNUMBER(SEARCH('Backend Coding'!$F$9,'Budget 23-24'!A92)))&amp;", "&amp;(ISNUMBER(SEARCH('Backend Coding'!$F$10,'Budget 23-24'!A92)))&amp;", "&amp;(ISNUMBER(SEARCH('Backend Coding'!$F$11,'Budget 23-24'!A92)))&amp;", "&amp;(ISNUMBER(SEARCH('Backend Coding'!$F$12,'Budget 23-24'!A92)))&amp;", "&amp;(ISNUMBER(SEARCH('Backend Coding'!$F$13,'Budget 23-24'!A92)))&amp;", "&amp;(ISNUMBER(SEARCH('Backend Coding'!$F$14,'Budget 23-24'!A92)))&amp;", "&amp;(ISNUMBER(SEARCH('Backend Coding'!$F$15,'Budget 23-24'!A92)))&amp;", "&amp;(ISNUMBER(SEARCH('Backend Coding'!$F$16,'Budget 23-24'!A92)))&amp;", "&amp;(ISNUMBER(SEARCH('Backend Coding'!$F$17,'Budget 23-24'!A92)))&amp;", "&amp;(ISNUMBER(SEARCH('Backend Coding'!$F$18,'Budget 23-24'!A92)))&amp;", "&amp;(ISNUMBER(SEARCH('Backend Coding'!$F$19,'Budget 23-24'!A92)))&amp;", "&amp;(ISNUMBER(SEARCH('Backend Coding'!$F$20,'Budget 23-24'!A92)))&amp;", "&amp;(ISNUMBER(SEARCH('Backend Coding'!$F$21,'Budget 23-24'!A92)))&amp;", "&amp;(ISNUMBER(SEARCH('Backend Coding'!$F$22,'Budget 23-24'!A92)))&amp;", "&amp;(ISNUMBER(SEARCH('Backend Coding'!$F$23,'Budget 23-24'!A92)))&amp;", "&amp;(ISNUMBER(SEARCH('Backend Coding'!$F$24,'Budget 23-24'!A92)))&amp;", "&amp;(ISNUMBER(SEARCH('Backend Coding'!$F$25,'Budget 23-24'!A92)))&amp;", "&amp;(ISNUMBER(SEARCH('Backend Coding'!$F$26,'Budget 23-24'!A92)))</f>
        <v>FALSE, FALSE, FALSE, FALSE, FALSE, FALSE, FALSE, FALSE, FALSE, FALSE, FALSE, FALSE, FALSE, FALSE, FALSE, FALSE, FALSE, FALSE, FALSE, FALSE, FALSE, FALSE, FALSE, FALSE, FALSE</v>
      </c>
      <c r="T92" s="61" t="str">
        <f>(ISNUMBER(SEARCH('Backend Coding'!$H$2,'Budget 23-24'!A92)))&amp;", "&amp;(ISNUMBER(SEARCH('Backend Coding'!$H$3,'Budget 23-24'!A92)))&amp;", "&amp;(ISNUMBER(SEARCH('Backend Coding'!$H$4,'Budget 23-24'!A92)))&amp;", "&amp;(ISNUMBER(SEARCH('Backend Coding'!$H$5,'Budget 23-24'!A92)))&amp;", "&amp;(ISNUMBER(SEARCH('Backend Coding'!$H$6,'Budget 23-24'!A92)))&amp;", "&amp;(ISNUMBER(SEARCH('Backend Coding'!$H$7,'Budget 23-24'!A92)))&amp;", "&amp;(ISNUMBER(SEARCH('Backend Coding'!$H$8,'Budget 23-24'!A92)))&amp;", "&amp;(ISNUMBER(SEARCH('Backend Coding'!$H$9,'Budget 23-24'!A92)))&amp;", "&amp;(ISNUMBER(SEARCH('Backend Coding'!$H$10,'Budget 23-24'!A92)))&amp;", "&amp;(ISNUMBER(SEARCH('Backend Coding'!$H$11,'Budget 23-24'!A92)))&amp;", "&amp;(ISNUMBER(SEARCH('Backend Coding'!$H$12,'Budget 23-24'!A92)))&amp;", "&amp;(ISNUMBER(SEARCH('Backend Coding'!$H$13,'Budget 23-24'!A92)))&amp;", "&amp;(ISNUMBER(SEARCH('Backend Coding'!$H$14,'Budget 23-24'!A92)))&amp;", "&amp;(ISNUMBER(SEARCH('Backend Coding'!$H$15,'Budget 23-24'!A92)))&amp;", "&amp;(ISNUMBER(SEARCH('Backend Coding'!$H$16,'Budget 23-24'!A92)))&amp;", "&amp;(ISNUMBER(SEARCH('Backend Coding'!$H$17,'Budget 23-24'!A92)))&amp;", "&amp;(ISNUMBER(SEARCH('Backend Coding'!$H$18,'Budget 23-24'!A92)))&amp;", "&amp;(ISNUMBER(SEARCH('Backend Coding'!$H$19,'Budget 23-24'!A92)))&amp;", "&amp;(ISNUMBER(SEARCH('Backend Coding'!$H$20,'Budget 23-24'!A92)))&amp;", "&amp;(ISNUMBER(SEARCH('Backend Coding'!$H$21,'Budget 23-24'!A92)))&amp;", "&amp;(ISNUMBER(SEARCH('Backend Coding'!$H$22,'Budget 23-24'!A92)))&amp;", "&amp;(ISNUMBER(SEARCH('Backend Coding'!$H$23,'Budget 23-24'!A92)))&amp;", "&amp;(ISNUMBER(SEARCH('Backend Coding'!$H$24,'Budget 23-24'!A92)))&amp;", "&amp;(ISNUMBER(SEARCH('Backend Coding'!$H$25,'Budget 23-24'!A92)))&amp;", "&amp;(ISNUMBER(SEARCH('Backend Coding'!$H$26,'Budget 23-24'!A92)))</f>
        <v>FALSE, FALSE, FALSE, FALSE, FALSE, FALSE, FALSE, FALSE, FALSE, FALSE, FALSE, FALSE, FALSE, FALSE, FALSE, FALSE, FALSE, FALSE, FALSE, FALSE, FALSE, FALSE, FALSE, FALSE, FALSE</v>
      </c>
      <c r="U92" s="3" t="str">
        <f>(ISNUMBER(SEARCH('Backend Coding'!$J$2,'Budget 23-24'!A92)))&amp;", "&amp;(ISNUMBER(SEARCH('Backend Coding'!$J$3,'Budget 23-24'!A92)))&amp;", "&amp;(ISNUMBER(SEARCH('Backend Coding'!$J$4,'Budget 23-24'!A92)))&amp;", "&amp;(ISNUMBER(SEARCH('Backend Coding'!$J$5,'Budget 23-24'!A92)))&amp;", "&amp;(ISNUMBER(SEARCH('Backend Coding'!$J$6,'Budget 23-24'!A92)))&amp;", "&amp;(ISNUMBER(SEARCH('Backend Coding'!$J$7,'Budget 23-24'!A92)))&amp;", "&amp;(ISNUMBER(SEARCH('Backend Coding'!$J$8,'Budget 23-24'!A92)))&amp;", "&amp;(ISNUMBER(SEARCH('Backend Coding'!$J$9,'Budget 23-24'!A92)))&amp;", "&amp;(ISNUMBER(SEARCH('Backend Coding'!$J$10,'Budget 23-24'!A92)))&amp;", "&amp;(ISNUMBER(SEARCH('Backend Coding'!$J$11,'Budget 23-24'!A92)))&amp;", "&amp;(ISNUMBER(SEARCH('Backend Coding'!$J$12,'Budget 23-24'!A92)))&amp;", "&amp;(ISNUMBER(SEARCH('Backend Coding'!$J$13,'Budget 23-24'!A92)))&amp;", "&amp;(ISNUMBER(SEARCH('Backend Coding'!$J$14,'Budget 23-24'!A92)))&amp;", "&amp;(ISNUMBER(SEARCH('Backend Coding'!$J$15,'Budget 23-24'!A92)))&amp;", "&amp;(ISNUMBER(SEARCH('Backend Coding'!$J$16,'Budget 23-24'!A92)))&amp;", "&amp;(ISNUMBER(SEARCH('Backend Coding'!$J$17,'Budget 23-24'!A92)))&amp;", "&amp;(ISNUMBER(SEARCH('Backend Coding'!$J$18,'Budget 23-24'!A92)))&amp;", "&amp;(ISNUMBER(SEARCH('Backend Coding'!$J$19,'Budget 23-24'!A92)))&amp;", "&amp;(ISNUMBER(SEARCH('Backend Coding'!$J$20,'Budget 23-24'!A92)))&amp;", "&amp;(ISNUMBER(SEARCH('Backend Coding'!$J$21,'Budget 23-24'!A92)))&amp;", "&amp;(ISNUMBER(SEARCH('Backend Coding'!$J$22,'Budget 23-24'!A92)))&amp;", "&amp;(ISNUMBER(SEARCH('Backend Coding'!$J$23,'Budget 23-24'!A92)))&amp;", "&amp;(ISNUMBER(SEARCH('Backend Coding'!$J$24,'Budget 23-24'!A92)))&amp;", "&amp;(ISNUMBER(SEARCH('Backend Coding'!$J$25,'Budget 23-24'!A92)))&amp;", "&amp;(ISNUMBER(SEARCH('Backend Coding'!$J$26,'Budget 23-24'!A92)))</f>
        <v>FALSE, FALSE, FALSE, FALSE, FALSE, FALSE, FALSE, FALSE, FALSE, FALSE, FALSE, FALSE, FALSE, FALSE, FALSE, FALSE, FALSE, FALSE, FALSE, FALSE, FALSE, FALSE, FALSE, FALSE, FALSE</v>
      </c>
    </row>
    <row r="93" spans="1:21" ht="14.25" customHeight="1">
      <c r="A93" s="70"/>
      <c r="B93" s="80"/>
      <c r="C93" s="22"/>
      <c r="D93" s="22"/>
      <c r="E93" s="57"/>
      <c r="F93" s="81"/>
      <c r="G93" s="81"/>
      <c r="H93" s="81"/>
      <c r="I93" s="81"/>
      <c r="J93" s="81"/>
      <c r="K93" s="59"/>
      <c r="L93" s="59"/>
      <c r="M93" s="59"/>
      <c r="N93" s="59"/>
      <c r="O93" s="59"/>
      <c r="P93" s="54">
        <f t="shared" si="0"/>
        <v>0</v>
      </c>
      <c r="Q93" s="61" t="str">
        <f>(ISNUMBER(SEARCH('Backend Coding'!$B$2,'Budget 23-24'!A93)))&amp;", "&amp;(ISNUMBER(SEARCH('Backend Coding'!$B$3,'Budget 23-24'!A93)))&amp;", "&amp;(ISNUMBER(SEARCH('Backend Coding'!$B$4,'Budget 23-24'!A93)))&amp;", "&amp;(ISNUMBER(SEARCH('Backend Coding'!$B$5,'Budget 23-24'!A93)))&amp;", "&amp;(ISNUMBER(SEARCH('Backend Coding'!$B$6,'Budget 23-24'!A93)))&amp;", "&amp;(ISNUMBER(SEARCH('Backend Coding'!$B$7,'Budget 23-24'!A93)))&amp;", "&amp;(ISNUMBER(SEARCH('Backend Coding'!$B$8,'Budget 23-24'!A93)))&amp;", "&amp;(ISNUMBER(SEARCH('Backend Coding'!$B$9,'Budget 23-24'!A93)))&amp;", "&amp;(ISNUMBER(SEARCH('Backend Coding'!$B$10,'Budget 23-24'!A93)))&amp;", "&amp;(ISNUMBER(SEARCH('Backend Coding'!$B$11,'Budget 23-24'!A93)))&amp;", "&amp;(ISNUMBER(SEARCH('Backend Coding'!$B$12,'Budget 23-24'!A93)))&amp;", "&amp;(ISNUMBER(SEARCH('Backend Coding'!$B$13,'Budget 23-24'!A93)))&amp;", "&amp;(ISNUMBER(SEARCH('Backend Coding'!$B$14,'Budget 23-24'!A93)))&amp;", "&amp;(ISNUMBER(SEARCH('Backend Coding'!$B$15,'Budget 23-24'!A93)))&amp;", "&amp;(ISNUMBER(SEARCH('Backend Coding'!$B$16,'Budget 23-24'!A93)))&amp;", "&amp;(ISNUMBER(SEARCH('Backend Coding'!$B$17,'Budget 23-24'!A93)))&amp;", "&amp;(ISNUMBER(SEARCH('Backend Coding'!$B$18,'Budget 23-24'!A93)))&amp;", "&amp;(ISNUMBER(SEARCH('Backend Coding'!$B$19,'Budget 23-24'!A93)))&amp;", "&amp;(ISNUMBER(SEARCH('Backend Coding'!$B$20,'Budget 23-24'!A93)))&amp;", "&amp;(ISNUMBER(SEARCH('Backend Coding'!$B$21,'Budget 23-24'!A93)))&amp;", "&amp;(ISNUMBER(SEARCH('Backend Coding'!$B$22,'Budget 23-24'!A93)))&amp;", "&amp;(ISNUMBER(SEARCH('Backend Coding'!$B$23,'Budget 23-24'!A93)))&amp;", "&amp;(ISNUMBER(SEARCH('Backend Coding'!$B$24,'Budget 23-24'!A93)))&amp;", "&amp;(ISNUMBER(SEARCH('Backend Coding'!$B$25,'Budget 23-24'!A93)))&amp;", "&amp;(ISNUMBER(SEARCH('Backend Coding'!$B$26,'Budget 23-24'!A93)))</f>
        <v>FALSE, FALSE, FALSE, FALSE, FALSE, FALSE, FALSE, FALSE, FALSE, FALSE, FALSE, FALSE, FALSE, FALSE, FALSE, FALSE, FALSE, FALSE, FALSE, FALSE, FALSE, FALSE, FALSE, FALSE, FALSE</v>
      </c>
      <c r="R93" s="61" t="str">
        <f>(ISNUMBER(SEARCH('Backend Coding'!$D$2,'Budget 23-24'!A93)))&amp;", "&amp;(ISNUMBER(SEARCH('Backend Coding'!$D$3,'Budget 23-24'!A93)))&amp;", "&amp;(ISNUMBER(SEARCH('Backend Coding'!$D$4,'Budget 23-24'!A93)))&amp;", "&amp;(ISNUMBER(SEARCH('Backend Coding'!$D$5,'Budget 23-24'!A93)))&amp;", "&amp;(ISNUMBER(SEARCH('Backend Coding'!$D$6,'Budget 23-24'!A93)))&amp;", "&amp;(ISNUMBER(SEARCH('Backend Coding'!$D$7,'Budget 23-24'!A93)))&amp;", "&amp;(ISNUMBER(SEARCH('Backend Coding'!$D$8,'Budget 23-24'!A93)))&amp;", "&amp;(ISNUMBER(SEARCH('Backend Coding'!$D$9,'Budget 23-24'!A93)))&amp;", "&amp;(ISNUMBER(SEARCH('Backend Coding'!$D$10,'Budget 23-24'!A93)))&amp;", "&amp;(ISNUMBER(SEARCH('Backend Coding'!$D$11,'Budget 23-24'!A93)))&amp;", "&amp;(ISNUMBER(SEARCH('Backend Coding'!$D$12,'Budget 23-24'!A93)))&amp;", "&amp;(ISNUMBER(SEARCH('Backend Coding'!$D$13,'Budget 23-24'!A93)))&amp;", "&amp;(ISNUMBER(SEARCH('Backend Coding'!$D$14,'Budget 23-24'!A93)))&amp;", "&amp;(ISNUMBER(SEARCH('Backend Coding'!$D$15,'Budget 23-24'!A93)))&amp;", "&amp;(ISNUMBER(SEARCH('Backend Coding'!$D$16,'Budget 23-24'!A93)))&amp;", "&amp;(ISNUMBER(SEARCH('Backend Coding'!$D$17,'Budget 23-24'!A93)))&amp;", "&amp;(ISNUMBER(SEARCH('Backend Coding'!$D$18,'Budget 23-24'!A93)))&amp;", "&amp;(ISNUMBER(SEARCH('Backend Coding'!$D$19,'Budget 23-24'!A93)))&amp;", "&amp;(ISNUMBER(SEARCH('Backend Coding'!$D$20,'Budget 23-24'!A93)))&amp;", "&amp;(ISNUMBER(SEARCH('Backend Coding'!$D$21,'Budget 23-24'!A93)))&amp;", "&amp;(ISNUMBER(SEARCH('Backend Coding'!$D$22,'Budget 23-24'!A93)))&amp;", "&amp;(ISNUMBER(SEARCH('Backend Coding'!$D$23,'Budget 23-24'!A93)))&amp;", "&amp;(ISNUMBER(SEARCH('Backend Coding'!$D$24,'Budget 23-24'!A93)))&amp;", "&amp;(ISNUMBER(SEARCH('Backend Coding'!$D$25,'Budget 23-24'!A93)))&amp;", "&amp;(ISNUMBER(SEARCH('Backend Coding'!$D$26,'Budget 23-24'!A93)))</f>
        <v>FALSE, FALSE, FALSE, FALSE, FALSE, FALSE, FALSE, FALSE, FALSE, FALSE, FALSE, FALSE, FALSE, FALSE, FALSE, FALSE, FALSE, FALSE, FALSE, FALSE, FALSE, FALSE, FALSE, FALSE, FALSE</v>
      </c>
      <c r="S93" s="61" t="str">
        <f>(ISNUMBER(SEARCH('Backend Coding'!$F$2,'Budget 23-24'!A93)))&amp;", "&amp;(ISNUMBER(SEARCH('Backend Coding'!$F$3,'Budget 23-24'!A93)))&amp;", "&amp;(ISNUMBER(SEARCH('Backend Coding'!$F$4,'Budget 23-24'!A93)))&amp;", "&amp;(ISNUMBER(SEARCH('Backend Coding'!$F$5,'Budget 23-24'!A93)))&amp;", "&amp;(ISNUMBER(SEARCH('Backend Coding'!$F$6,'Budget 23-24'!A93)))&amp;", "&amp;(ISNUMBER(SEARCH('Backend Coding'!$F$7,'Budget 23-24'!A93)))&amp;", "&amp;(ISNUMBER(SEARCH('Backend Coding'!$F$8,'Budget 23-24'!A93)))&amp;", "&amp;(ISNUMBER(SEARCH('Backend Coding'!$F$9,'Budget 23-24'!A93)))&amp;", "&amp;(ISNUMBER(SEARCH('Backend Coding'!$F$10,'Budget 23-24'!A93)))&amp;", "&amp;(ISNUMBER(SEARCH('Backend Coding'!$F$11,'Budget 23-24'!A93)))&amp;", "&amp;(ISNUMBER(SEARCH('Backend Coding'!$F$12,'Budget 23-24'!A93)))&amp;", "&amp;(ISNUMBER(SEARCH('Backend Coding'!$F$13,'Budget 23-24'!A93)))&amp;", "&amp;(ISNUMBER(SEARCH('Backend Coding'!$F$14,'Budget 23-24'!A93)))&amp;", "&amp;(ISNUMBER(SEARCH('Backend Coding'!$F$15,'Budget 23-24'!A93)))&amp;", "&amp;(ISNUMBER(SEARCH('Backend Coding'!$F$16,'Budget 23-24'!A93)))&amp;", "&amp;(ISNUMBER(SEARCH('Backend Coding'!$F$17,'Budget 23-24'!A93)))&amp;", "&amp;(ISNUMBER(SEARCH('Backend Coding'!$F$18,'Budget 23-24'!A93)))&amp;", "&amp;(ISNUMBER(SEARCH('Backend Coding'!$F$19,'Budget 23-24'!A93)))&amp;", "&amp;(ISNUMBER(SEARCH('Backend Coding'!$F$20,'Budget 23-24'!A93)))&amp;", "&amp;(ISNUMBER(SEARCH('Backend Coding'!$F$21,'Budget 23-24'!A93)))&amp;", "&amp;(ISNUMBER(SEARCH('Backend Coding'!$F$22,'Budget 23-24'!A93)))&amp;", "&amp;(ISNUMBER(SEARCH('Backend Coding'!$F$23,'Budget 23-24'!A93)))&amp;", "&amp;(ISNUMBER(SEARCH('Backend Coding'!$F$24,'Budget 23-24'!A93)))&amp;", "&amp;(ISNUMBER(SEARCH('Backend Coding'!$F$25,'Budget 23-24'!A93)))&amp;", "&amp;(ISNUMBER(SEARCH('Backend Coding'!$F$26,'Budget 23-24'!A93)))</f>
        <v>FALSE, FALSE, FALSE, FALSE, FALSE, FALSE, FALSE, FALSE, FALSE, FALSE, FALSE, FALSE, FALSE, FALSE, FALSE, FALSE, FALSE, FALSE, FALSE, FALSE, FALSE, FALSE, FALSE, FALSE, FALSE</v>
      </c>
      <c r="T93" s="61" t="str">
        <f>(ISNUMBER(SEARCH('Backend Coding'!$H$2,'Budget 23-24'!A93)))&amp;", "&amp;(ISNUMBER(SEARCH('Backend Coding'!$H$3,'Budget 23-24'!A93)))&amp;", "&amp;(ISNUMBER(SEARCH('Backend Coding'!$H$4,'Budget 23-24'!A93)))&amp;", "&amp;(ISNUMBER(SEARCH('Backend Coding'!$H$5,'Budget 23-24'!A93)))&amp;", "&amp;(ISNUMBER(SEARCH('Backend Coding'!$H$6,'Budget 23-24'!A93)))&amp;", "&amp;(ISNUMBER(SEARCH('Backend Coding'!$H$7,'Budget 23-24'!A93)))&amp;", "&amp;(ISNUMBER(SEARCH('Backend Coding'!$H$8,'Budget 23-24'!A93)))&amp;", "&amp;(ISNUMBER(SEARCH('Backend Coding'!$H$9,'Budget 23-24'!A93)))&amp;", "&amp;(ISNUMBER(SEARCH('Backend Coding'!$H$10,'Budget 23-24'!A93)))&amp;", "&amp;(ISNUMBER(SEARCH('Backend Coding'!$H$11,'Budget 23-24'!A93)))&amp;", "&amp;(ISNUMBER(SEARCH('Backend Coding'!$H$12,'Budget 23-24'!A93)))&amp;", "&amp;(ISNUMBER(SEARCH('Backend Coding'!$H$13,'Budget 23-24'!A93)))&amp;", "&amp;(ISNUMBER(SEARCH('Backend Coding'!$H$14,'Budget 23-24'!A93)))&amp;", "&amp;(ISNUMBER(SEARCH('Backend Coding'!$H$15,'Budget 23-24'!A93)))&amp;", "&amp;(ISNUMBER(SEARCH('Backend Coding'!$H$16,'Budget 23-24'!A93)))&amp;", "&amp;(ISNUMBER(SEARCH('Backend Coding'!$H$17,'Budget 23-24'!A93)))&amp;", "&amp;(ISNUMBER(SEARCH('Backend Coding'!$H$18,'Budget 23-24'!A93)))&amp;", "&amp;(ISNUMBER(SEARCH('Backend Coding'!$H$19,'Budget 23-24'!A93)))&amp;", "&amp;(ISNUMBER(SEARCH('Backend Coding'!$H$20,'Budget 23-24'!A93)))&amp;", "&amp;(ISNUMBER(SEARCH('Backend Coding'!$H$21,'Budget 23-24'!A93)))&amp;", "&amp;(ISNUMBER(SEARCH('Backend Coding'!$H$22,'Budget 23-24'!A93)))&amp;", "&amp;(ISNUMBER(SEARCH('Backend Coding'!$H$23,'Budget 23-24'!A93)))&amp;", "&amp;(ISNUMBER(SEARCH('Backend Coding'!$H$24,'Budget 23-24'!A93)))&amp;", "&amp;(ISNUMBER(SEARCH('Backend Coding'!$H$25,'Budget 23-24'!A93)))&amp;", "&amp;(ISNUMBER(SEARCH('Backend Coding'!$H$26,'Budget 23-24'!A93)))</f>
        <v>FALSE, FALSE, FALSE, FALSE, FALSE, FALSE, FALSE, FALSE, FALSE, FALSE, FALSE, FALSE, FALSE, FALSE, FALSE, FALSE, FALSE, FALSE, FALSE, FALSE, FALSE, FALSE, FALSE, FALSE, FALSE</v>
      </c>
      <c r="U93" s="3" t="str">
        <f>(ISNUMBER(SEARCH('Backend Coding'!$J$2,'Budget 23-24'!A93)))&amp;", "&amp;(ISNUMBER(SEARCH('Backend Coding'!$J$3,'Budget 23-24'!A93)))&amp;", "&amp;(ISNUMBER(SEARCH('Backend Coding'!$J$4,'Budget 23-24'!A93)))&amp;", "&amp;(ISNUMBER(SEARCH('Backend Coding'!$J$5,'Budget 23-24'!A93)))&amp;", "&amp;(ISNUMBER(SEARCH('Backend Coding'!$J$6,'Budget 23-24'!A93)))&amp;", "&amp;(ISNUMBER(SEARCH('Backend Coding'!$J$7,'Budget 23-24'!A93)))&amp;", "&amp;(ISNUMBER(SEARCH('Backend Coding'!$J$8,'Budget 23-24'!A93)))&amp;", "&amp;(ISNUMBER(SEARCH('Backend Coding'!$J$9,'Budget 23-24'!A93)))&amp;", "&amp;(ISNUMBER(SEARCH('Backend Coding'!$J$10,'Budget 23-24'!A93)))&amp;", "&amp;(ISNUMBER(SEARCH('Backend Coding'!$J$11,'Budget 23-24'!A93)))&amp;", "&amp;(ISNUMBER(SEARCH('Backend Coding'!$J$12,'Budget 23-24'!A93)))&amp;", "&amp;(ISNUMBER(SEARCH('Backend Coding'!$J$13,'Budget 23-24'!A93)))&amp;", "&amp;(ISNUMBER(SEARCH('Backend Coding'!$J$14,'Budget 23-24'!A93)))&amp;", "&amp;(ISNUMBER(SEARCH('Backend Coding'!$J$15,'Budget 23-24'!A93)))&amp;", "&amp;(ISNUMBER(SEARCH('Backend Coding'!$J$16,'Budget 23-24'!A93)))&amp;", "&amp;(ISNUMBER(SEARCH('Backend Coding'!$J$17,'Budget 23-24'!A93)))&amp;", "&amp;(ISNUMBER(SEARCH('Backend Coding'!$J$18,'Budget 23-24'!A93)))&amp;", "&amp;(ISNUMBER(SEARCH('Backend Coding'!$J$19,'Budget 23-24'!A93)))&amp;", "&amp;(ISNUMBER(SEARCH('Backend Coding'!$J$20,'Budget 23-24'!A93)))&amp;", "&amp;(ISNUMBER(SEARCH('Backend Coding'!$J$21,'Budget 23-24'!A93)))&amp;", "&amp;(ISNUMBER(SEARCH('Backend Coding'!$J$22,'Budget 23-24'!A93)))&amp;", "&amp;(ISNUMBER(SEARCH('Backend Coding'!$J$23,'Budget 23-24'!A93)))&amp;", "&amp;(ISNUMBER(SEARCH('Backend Coding'!$J$24,'Budget 23-24'!A93)))&amp;", "&amp;(ISNUMBER(SEARCH('Backend Coding'!$J$25,'Budget 23-24'!A93)))&amp;", "&amp;(ISNUMBER(SEARCH('Backend Coding'!$J$26,'Budget 23-24'!A93)))</f>
        <v>FALSE, FALSE, FALSE, FALSE, FALSE, FALSE, FALSE, FALSE, FALSE, FALSE, FALSE, FALSE, FALSE, FALSE, FALSE, FALSE, FALSE, FALSE, FALSE, FALSE, FALSE, FALSE, FALSE, FALSE, FALSE</v>
      </c>
    </row>
    <row r="94" spans="1:21" ht="14.25" customHeight="1">
      <c r="A94" s="70"/>
      <c r="B94" s="80"/>
      <c r="C94" s="22"/>
      <c r="D94" s="22"/>
      <c r="E94" s="57"/>
      <c r="F94" s="81"/>
      <c r="G94" s="81"/>
      <c r="H94" s="81"/>
      <c r="I94" s="81"/>
      <c r="J94" s="81"/>
      <c r="K94" s="59"/>
      <c r="L94" s="59"/>
      <c r="M94" s="59"/>
      <c r="N94" s="59"/>
      <c r="O94" s="59"/>
      <c r="P94" s="54">
        <f t="shared" si="0"/>
        <v>0</v>
      </c>
      <c r="Q94" s="61" t="str">
        <f>(ISNUMBER(SEARCH('Backend Coding'!$B$2,'Budget 23-24'!A94)))&amp;", "&amp;(ISNUMBER(SEARCH('Backend Coding'!$B$3,'Budget 23-24'!A94)))&amp;", "&amp;(ISNUMBER(SEARCH('Backend Coding'!$B$4,'Budget 23-24'!A94)))&amp;", "&amp;(ISNUMBER(SEARCH('Backend Coding'!$B$5,'Budget 23-24'!A94)))&amp;", "&amp;(ISNUMBER(SEARCH('Backend Coding'!$B$6,'Budget 23-24'!A94)))&amp;", "&amp;(ISNUMBER(SEARCH('Backend Coding'!$B$7,'Budget 23-24'!A94)))&amp;", "&amp;(ISNUMBER(SEARCH('Backend Coding'!$B$8,'Budget 23-24'!A94)))&amp;", "&amp;(ISNUMBER(SEARCH('Backend Coding'!$B$9,'Budget 23-24'!A94)))&amp;", "&amp;(ISNUMBER(SEARCH('Backend Coding'!$B$10,'Budget 23-24'!A94)))&amp;", "&amp;(ISNUMBER(SEARCH('Backend Coding'!$B$11,'Budget 23-24'!A94)))&amp;", "&amp;(ISNUMBER(SEARCH('Backend Coding'!$B$12,'Budget 23-24'!A94)))&amp;", "&amp;(ISNUMBER(SEARCH('Backend Coding'!$B$13,'Budget 23-24'!A94)))&amp;", "&amp;(ISNUMBER(SEARCH('Backend Coding'!$B$14,'Budget 23-24'!A94)))&amp;", "&amp;(ISNUMBER(SEARCH('Backend Coding'!$B$15,'Budget 23-24'!A94)))&amp;", "&amp;(ISNUMBER(SEARCH('Backend Coding'!$B$16,'Budget 23-24'!A94)))&amp;", "&amp;(ISNUMBER(SEARCH('Backend Coding'!$B$17,'Budget 23-24'!A94)))&amp;", "&amp;(ISNUMBER(SEARCH('Backend Coding'!$B$18,'Budget 23-24'!A94)))&amp;", "&amp;(ISNUMBER(SEARCH('Backend Coding'!$B$19,'Budget 23-24'!A94)))&amp;", "&amp;(ISNUMBER(SEARCH('Backend Coding'!$B$20,'Budget 23-24'!A94)))&amp;", "&amp;(ISNUMBER(SEARCH('Backend Coding'!$B$21,'Budget 23-24'!A94)))&amp;", "&amp;(ISNUMBER(SEARCH('Backend Coding'!$B$22,'Budget 23-24'!A94)))&amp;", "&amp;(ISNUMBER(SEARCH('Backend Coding'!$B$23,'Budget 23-24'!A94)))&amp;", "&amp;(ISNUMBER(SEARCH('Backend Coding'!$B$24,'Budget 23-24'!A94)))&amp;", "&amp;(ISNUMBER(SEARCH('Backend Coding'!$B$25,'Budget 23-24'!A94)))&amp;", "&amp;(ISNUMBER(SEARCH('Backend Coding'!$B$26,'Budget 23-24'!A94)))</f>
        <v>FALSE, FALSE, FALSE, FALSE, FALSE, FALSE, FALSE, FALSE, FALSE, FALSE, FALSE, FALSE, FALSE, FALSE, FALSE, FALSE, FALSE, FALSE, FALSE, FALSE, FALSE, FALSE, FALSE, FALSE, FALSE</v>
      </c>
      <c r="R94" s="61" t="str">
        <f>(ISNUMBER(SEARCH('Backend Coding'!$D$2,'Budget 23-24'!A94)))&amp;", "&amp;(ISNUMBER(SEARCH('Backend Coding'!$D$3,'Budget 23-24'!A94)))&amp;", "&amp;(ISNUMBER(SEARCH('Backend Coding'!$D$4,'Budget 23-24'!A94)))&amp;", "&amp;(ISNUMBER(SEARCH('Backend Coding'!$D$5,'Budget 23-24'!A94)))&amp;", "&amp;(ISNUMBER(SEARCH('Backend Coding'!$D$6,'Budget 23-24'!A94)))&amp;", "&amp;(ISNUMBER(SEARCH('Backend Coding'!$D$7,'Budget 23-24'!A94)))&amp;", "&amp;(ISNUMBER(SEARCH('Backend Coding'!$D$8,'Budget 23-24'!A94)))&amp;", "&amp;(ISNUMBER(SEARCH('Backend Coding'!$D$9,'Budget 23-24'!A94)))&amp;", "&amp;(ISNUMBER(SEARCH('Backend Coding'!$D$10,'Budget 23-24'!A94)))&amp;", "&amp;(ISNUMBER(SEARCH('Backend Coding'!$D$11,'Budget 23-24'!A94)))&amp;", "&amp;(ISNUMBER(SEARCH('Backend Coding'!$D$12,'Budget 23-24'!A94)))&amp;", "&amp;(ISNUMBER(SEARCH('Backend Coding'!$D$13,'Budget 23-24'!A94)))&amp;", "&amp;(ISNUMBER(SEARCH('Backend Coding'!$D$14,'Budget 23-24'!A94)))&amp;", "&amp;(ISNUMBER(SEARCH('Backend Coding'!$D$15,'Budget 23-24'!A94)))&amp;", "&amp;(ISNUMBER(SEARCH('Backend Coding'!$D$16,'Budget 23-24'!A94)))&amp;", "&amp;(ISNUMBER(SEARCH('Backend Coding'!$D$17,'Budget 23-24'!A94)))&amp;", "&amp;(ISNUMBER(SEARCH('Backend Coding'!$D$18,'Budget 23-24'!A94)))&amp;", "&amp;(ISNUMBER(SEARCH('Backend Coding'!$D$19,'Budget 23-24'!A94)))&amp;", "&amp;(ISNUMBER(SEARCH('Backend Coding'!$D$20,'Budget 23-24'!A94)))&amp;", "&amp;(ISNUMBER(SEARCH('Backend Coding'!$D$21,'Budget 23-24'!A94)))&amp;", "&amp;(ISNUMBER(SEARCH('Backend Coding'!$D$22,'Budget 23-24'!A94)))&amp;", "&amp;(ISNUMBER(SEARCH('Backend Coding'!$D$23,'Budget 23-24'!A94)))&amp;", "&amp;(ISNUMBER(SEARCH('Backend Coding'!$D$24,'Budget 23-24'!A94)))&amp;", "&amp;(ISNUMBER(SEARCH('Backend Coding'!$D$25,'Budget 23-24'!A94)))&amp;", "&amp;(ISNUMBER(SEARCH('Backend Coding'!$D$26,'Budget 23-24'!A94)))</f>
        <v>FALSE, FALSE, FALSE, FALSE, FALSE, FALSE, FALSE, FALSE, FALSE, FALSE, FALSE, FALSE, FALSE, FALSE, FALSE, FALSE, FALSE, FALSE, FALSE, FALSE, FALSE, FALSE, FALSE, FALSE, FALSE</v>
      </c>
      <c r="S94" s="61" t="str">
        <f>(ISNUMBER(SEARCH('Backend Coding'!$F$2,'Budget 23-24'!A94)))&amp;", "&amp;(ISNUMBER(SEARCH('Backend Coding'!$F$3,'Budget 23-24'!A94)))&amp;", "&amp;(ISNUMBER(SEARCH('Backend Coding'!$F$4,'Budget 23-24'!A94)))&amp;", "&amp;(ISNUMBER(SEARCH('Backend Coding'!$F$5,'Budget 23-24'!A94)))&amp;", "&amp;(ISNUMBER(SEARCH('Backend Coding'!$F$6,'Budget 23-24'!A94)))&amp;", "&amp;(ISNUMBER(SEARCH('Backend Coding'!$F$7,'Budget 23-24'!A94)))&amp;", "&amp;(ISNUMBER(SEARCH('Backend Coding'!$F$8,'Budget 23-24'!A94)))&amp;", "&amp;(ISNUMBER(SEARCH('Backend Coding'!$F$9,'Budget 23-24'!A94)))&amp;", "&amp;(ISNUMBER(SEARCH('Backend Coding'!$F$10,'Budget 23-24'!A94)))&amp;", "&amp;(ISNUMBER(SEARCH('Backend Coding'!$F$11,'Budget 23-24'!A94)))&amp;", "&amp;(ISNUMBER(SEARCH('Backend Coding'!$F$12,'Budget 23-24'!A94)))&amp;", "&amp;(ISNUMBER(SEARCH('Backend Coding'!$F$13,'Budget 23-24'!A94)))&amp;", "&amp;(ISNUMBER(SEARCH('Backend Coding'!$F$14,'Budget 23-24'!A94)))&amp;", "&amp;(ISNUMBER(SEARCH('Backend Coding'!$F$15,'Budget 23-24'!A94)))&amp;", "&amp;(ISNUMBER(SEARCH('Backend Coding'!$F$16,'Budget 23-24'!A94)))&amp;", "&amp;(ISNUMBER(SEARCH('Backend Coding'!$F$17,'Budget 23-24'!A94)))&amp;", "&amp;(ISNUMBER(SEARCH('Backend Coding'!$F$18,'Budget 23-24'!A94)))&amp;", "&amp;(ISNUMBER(SEARCH('Backend Coding'!$F$19,'Budget 23-24'!A94)))&amp;", "&amp;(ISNUMBER(SEARCH('Backend Coding'!$F$20,'Budget 23-24'!A94)))&amp;", "&amp;(ISNUMBER(SEARCH('Backend Coding'!$F$21,'Budget 23-24'!A94)))&amp;", "&amp;(ISNUMBER(SEARCH('Backend Coding'!$F$22,'Budget 23-24'!A94)))&amp;", "&amp;(ISNUMBER(SEARCH('Backend Coding'!$F$23,'Budget 23-24'!A94)))&amp;", "&amp;(ISNUMBER(SEARCH('Backend Coding'!$F$24,'Budget 23-24'!A94)))&amp;", "&amp;(ISNUMBER(SEARCH('Backend Coding'!$F$25,'Budget 23-24'!A94)))&amp;", "&amp;(ISNUMBER(SEARCH('Backend Coding'!$F$26,'Budget 23-24'!A94)))</f>
        <v>FALSE, FALSE, FALSE, FALSE, FALSE, FALSE, FALSE, FALSE, FALSE, FALSE, FALSE, FALSE, FALSE, FALSE, FALSE, FALSE, FALSE, FALSE, FALSE, FALSE, FALSE, FALSE, FALSE, FALSE, FALSE</v>
      </c>
      <c r="T94" s="61" t="str">
        <f>(ISNUMBER(SEARCH('Backend Coding'!$H$2,'Budget 23-24'!A94)))&amp;", "&amp;(ISNUMBER(SEARCH('Backend Coding'!$H$3,'Budget 23-24'!A94)))&amp;", "&amp;(ISNUMBER(SEARCH('Backend Coding'!$H$4,'Budget 23-24'!A94)))&amp;", "&amp;(ISNUMBER(SEARCH('Backend Coding'!$H$5,'Budget 23-24'!A94)))&amp;", "&amp;(ISNUMBER(SEARCH('Backend Coding'!$H$6,'Budget 23-24'!A94)))&amp;", "&amp;(ISNUMBER(SEARCH('Backend Coding'!$H$7,'Budget 23-24'!A94)))&amp;", "&amp;(ISNUMBER(SEARCH('Backend Coding'!$H$8,'Budget 23-24'!A94)))&amp;", "&amp;(ISNUMBER(SEARCH('Backend Coding'!$H$9,'Budget 23-24'!A94)))&amp;", "&amp;(ISNUMBER(SEARCH('Backend Coding'!$H$10,'Budget 23-24'!A94)))&amp;", "&amp;(ISNUMBER(SEARCH('Backend Coding'!$H$11,'Budget 23-24'!A94)))&amp;", "&amp;(ISNUMBER(SEARCH('Backend Coding'!$H$12,'Budget 23-24'!A94)))&amp;", "&amp;(ISNUMBER(SEARCH('Backend Coding'!$H$13,'Budget 23-24'!A94)))&amp;", "&amp;(ISNUMBER(SEARCH('Backend Coding'!$H$14,'Budget 23-24'!A94)))&amp;", "&amp;(ISNUMBER(SEARCH('Backend Coding'!$H$15,'Budget 23-24'!A94)))&amp;", "&amp;(ISNUMBER(SEARCH('Backend Coding'!$H$16,'Budget 23-24'!A94)))&amp;", "&amp;(ISNUMBER(SEARCH('Backend Coding'!$H$17,'Budget 23-24'!A94)))&amp;", "&amp;(ISNUMBER(SEARCH('Backend Coding'!$H$18,'Budget 23-24'!A94)))&amp;", "&amp;(ISNUMBER(SEARCH('Backend Coding'!$H$19,'Budget 23-24'!A94)))&amp;", "&amp;(ISNUMBER(SEARCH('Backend Coding'!$H$20,'Budget 23-24'!A94)))&amp;", "&amp;(ISNUMBER(SEARCH('Backend Coding'!$H$21,'Budget 23-24'!A94)))&amp;", "&amp;(ISNUMBER(SEARCH('Backend Coding'!$H$22,'Budget 23-24'!A94)))&amp;", "&amp;(ISNUMBER(SEARCH('Backend Coding'!$H$23,'Budget 23-24'!A94)))&amp;", "&amp;(ISNUMBER(SEARCH('Backend Coding'!$H$24,'Budget 23-24'!A94)))&amp;", "&amp;(ISNUMBER(SEARCH('Backend Coding'!$H$25,'Budget 23-24'!A94)))&amp;", "&amp;(ISNUMBER(SEARCH('Backend Coding'!$H$26,'Budget 23-24'!A94)))</f>
        <v>FALSE, FALSE, FALSE, FALSE, FALSE, FALSE, FALSE, FALSE, FALSE, FALSE, FALSE, FALSE, FALSE, FALSE, FALSE, FALSE, FALSE, FALSE, FALSE, FALSE, FALSE, FALSE, FALSE, FALSE, FALSE</v>
      </c>
      <c r="U94" s="3" t="str">
        <f>(ISNUMBER(SEARCH('Backend Coding'!$J$2,'Budget 23-24'!A94)))&amp;", "&amp;(ISNUMBER(SEARCH('Backend Coding'!$J$3,'Budget 23-24'!A94)))&amp;", "&amp;(ISNUMBER(SEARCH('Backend Coding'!$J$4,'Budget 23-24'!A94)))&amp;", "&amp;(ISNUMBER(SEARCH('Backend Coding'!$J$5,'Budget 23-24'!A94)))&amp;", "&amp;(ISNUMBER(SEARCH('Backend Coding'!$J$6,'Budget 23-24'!A94)))&amp;", "&amp;(ISNUMBER(SEARCH('Backend Coding'!$J$7,'Budget 23-24'!A94)))&amp;", "&amp;(ISNUMBER(SEARCH('Backend Coding'!$J$8,'Budget 23-24'!A94)))&amp;", "&amp;(ISNUMBER(SEARCH('Backend Coding'!$J$9,'Budget 23-24'!A94)))&amp;", "&amp;(ISNUMBER(SEARCH('Backend Coding'!$J$10,'Budget 23-24'!A94)))&amp;", "&amp;(ISNUMBER(SEARCH('Backend Coding'!$J$11,'Budget 23-24'!A94)))&amp;", "&amp;(ISNUMBER(SEARCH('Backend Coding'!$J$12,'Budget 23-24'!A94)))&amp;", "&amp;(ISNUMBER(SEARCH('Backend Coding'!$J$13,'Budget 23-24'!A94)))&amp;", "&amp;(ISNUMBER(SEARCH('Backend Coding'!$J$14,'Budget 23-24'!A94)))&amp;", "&amp;(ISNUMBER(SEARCH('Backend Coding'!$J$15,'Budget 23-24'!A94)))&amp;", "&amp;(ISNUMBER(SEARCH('Backend Coding'!$J$16,'Budget 23-24'!A94)))&amp;", "&amp;(ISNUMBER(SEARCH('Backend Coding'!$J$17,'Budget 23-24'!A94)))&amp;", "&amp;(ISNUMBER(SEARCH('Backend Coding'!$J$18,'Budget 23-24'!A94)))&amp;", "&amp;(ISNUMBER(SEARCH('Backend Coding'!$J$19,'Budget 23-24'!A94)))&amp;", "&amp;(ISNUMBER(SEARCH('Backend Coding'!$J$20,'Budget 23-24'!A94)))&amp;", "&amp;(ISNUMBER(SEARCH('Backend Coding'!$J$21,'Budget 23-24'!A94)))&amp;", "&amp;(ISNUMBER(SEARCH('Backend Coding'!$J$22,'Budget 23-24'!A94)))&amp;", "&amp;(ISNUMBER(SEARCH('Backend Coding'!$J$23,'Budget 23-24'!A94)))&amp;", "&amp;(ISNUMBER(SEARCH('Backend Coding'!$J$24,'Budget 23-24'!A94)))&amp;", "&amp;(ISNUMBER(SEARCH('Backend Coding'!$J$25,'Budget 23-24'!A94)))&amp;", "&amp;(ISNUMBER(SEARCH('Backend Coding'!$J$26,'Budget 23-24'!A94)))</f>
        <v>FALSE, FALSE, FALSE, FALSE, FALSE, FALSE, FALSE, FALSE, FALSE, FALSE, FALSE, FALSE, FALSE, FALSE, FALSE, FALSE, FALSE, FALSE, FALSE, FALSE, FALSE, FALSE, FALSE, FALSE, FALSE</v>
      </c>
    </row>
    <row r="95" spans="1:21" ht="14.25" customHeight="1">
      <c r="A95" s="70"/>
      <c r="B95" s="80"/>
      <c r="C95" s="22"/>
      <c r="D95" s="22"/>
      <c r="E95" s="57"/>
      <c r="F95" s="81"/>
      <c r="G95" s="81"/>
      <c r="H95" s="81"/>
      <c r="I95" s="81"/>
      <c r="J95" s="81"/>
      <c r="K95" s="59"/>
      <c r="L95" s="59"/>
      <c r="M95" s="59"/>
      <c r="N95" s="59"/>
      <c r="O95" s="59"/>
      <c r="P95" s="54">
        <f t="shared" si="0"/>
        <v>0</v>
      </c>
      <c r="Q95" s="61" t="str">
        <f>(ISNUMBER(SEARCH('Backend Coding'!$B$2,'Budget 23-24'!A95)))&amp;", "&amp;(ISNUMBER(SEARCH('Backend Coding'!$B$3,'Budget 23-24'!A95)))&amp;", "&amp;(ISNUMBER(SEARCH('Backend Coding'!$B$4,'Budget 23-24'!A95)))&amp;", "&amp;(ISNUMBER(SEARCH('Backend Coding'!$B$5,'Budget 23-24'!A95)))&amp;", "&amp;(ISNUMBER(SEARCH('Backend Coding'!$B$6,'Budget 23-24'!A95)))&amp;", "&amp;(ISNUMBER(SEARCH('Backend Coding'!$B$7,'Budget 23-24'!A95)))&amp;", "&amp;(ISNUMBER(SEARCH('Backend Coding'!$B$8,'Budget 23-24'!A95)))&amp;", "&amp;(ISNUMBER(SEARCH('Backend Coding'!$B$9,'Budget 23-24'!A95)))&amp;", "&amp;(ISNUMBER(SEARCH('Backend Coding'!$B$10,'Budget 23-24'!A95)))&amp;", "&amp;(ISNUMBER(SEARCH('Backend Coding'!$B$11,'Budget 23-24'!A95)))&amp;", "&amp;(ISNUMBER(SEARCH('Backend Coding'!$B$12,'Budget 23-24'!A95)))&amp;", "&amp;(ISNUMBER(SEARCH('Backend Coding'!$B$13,'Budget 23-24'!A95)))&amp;", "&amp;(ISNUMBER(SEARCH('Backend Coding'!$B$14,'Budget 23-24'!A95)))&amp;", "&amp;(ISNUMBER(SEARCH('Backend Coding'!$B$15,'Budget 23-24'!A95)))&amp;", "&amp;(ISNUMBER(SEARCH('Backend Coding'!$B$16,'Budget 23-24'!A95)))&amp;", "&amp;(ISNUMBER(SEARCH('Backend Coding'!$B$17,'Budget 23-24'!A95)))&amp;", "&amp;(ISNUMBER(SEARCH('Backend Coding'!$B$18,'Budget 23-24'!A95)))&amp;", "&amp;(ISNUMBER(SEARCH('Backend Coding'!$B$19,'Budget 23-24'!A95)))&amp;", "&amp;(ISNUMBER(SEARCH('Backend Coding'!$B$20,'Budget 23-24'!A95)))&amp;", "&amp;(ISNUMBER(SEARCH('Backend Coding'!$B$21,'Budget 23-24'!A95)))&amp;", "&amp;(ISNUMBER(SEARCH('Backend Coding'!$B$22,'Budget 23-24'!A95)))&amp;", "&amp;(ISNUMBER(SEARCH('Backend Coding'!$B$23,'Budget 23-24'!A95)))&amp;", "&amp;(ISNUMBER(SEARCH('Backend Coding'!$B$24,'Budget 23-24'!A95)))&amp;", "&amp;(ISNUMBER(SEARCH('Backend Coding'!$B$25,'Budget 23-24'!A95)))&amp;", "&amp;(ISNUMBER(SEARCH('Backend Coding'!$B$26,'Budget 23-24'!A95)))</f>
        <v>FALSE, FALSE, FALSE, FALSE, FALSE, FALSE, FALSE, FALSE, FALSE, FALSE, FALSE, FALSE, FALSE, FALSE, FALSE, FALSE, FALSE, FALSE, FALSE, FALSE, FALSE, FALSE, FALSE, FALSE, FALSE</v>
      </c>
      <c r="R95" s="61" t="str">
        <f>(ISNUMBER(SEARCH('Backend Coding'!$D$2,'Budget 23-24'!A95)))&amp;", "&amp;(ISNUMBER(SEARCH('Backend Coding'!$D$3,'Budget 23-24'!A95)))&amp;", "&amp;(ISNUMBER(SEARCH('Backend Coding'!$D$4,'Budget 23-24'!A95)))&amp;", "&amp;(ISNUMBER(SEARCH('Backend Coding'!$D$5,'Budget 23-24'!A95)))&amp;", "&amp;(ISNUMBER(SEARCH('Backend Coding'!$D$6,'Budget 23-24'!A95)))&amp;", "&amp;(ISNUMBER(SEARCH('Backend Coding'!$D$7,'Budget 23-24'!A95)))&amp;", "&amp;(ISNUMBER(SEARCH('Backend Coding'!$D$8,'Budget 23-24'!A95)))&amp;", "&amp;(ISNUMBER(SEARCH('Backend Coding'!$D$9,'Budget 23-24'!A95)))&amp;", "&amp;(ISNUMBER(SEARCH('Backend Coding'!$D$10,'Budget 23-24'!A95)))&amp;", "&amp;(ISNUMBER(SEARCH('Backend Coding'!$D$11,'Budget 23-24'!A95)))&amp;", "&amp;(ISNUMBER(SEARCH('Backend Coding'!$D$12,'Budget 23-24'!A95)))&amp;", "&amp;(ISNUMBER(SEARCH('Backend Coding'!$D$13,'Budget 23-24'!A95)))&amp;", "&amp;(ISNUMBER(SEARCH('Backend Coding'!$D$14,'Budget 23-24'!A95)))&amp;", "&amp;(ISNUMBER(SEARCH('Backend Coding'!$D$15,'Budget 23-24'!A95)))&amp;", "&amp;(ISNUMBER(SEARCH('Backend Coding'!$D$16,'Budget 23-24'!A95)))&amp;", "&amp;(ISNUMBER(SEARCH('Backend Coding'!$D$17,'Budget 23-24'!A95)))&amp;", "&amp;(ISNUMBER(SEARCH('Backend Coding'!$D$18,'Budget 23-24'!A95)))&amp;", "&amp;(ISNUMBER(SEARCH('Backend Coding'!$D$19,'Budget 23-24'!A95)))&amp;", "&amp;(ISNUMBER(SEARCH('Backend Coding'!$D$20,'Budget 23-24'!A95)))&amp;", "&amp;(ISNUMBER(SEARCH('Backend Coding'!$D$21,'Budget 23-24'!A95)))&amp;", "&amp;(ISNUMBER(SEARCH('Backend Coding'!$D$22,'Budget 23-24'!A95)))&amp;", "&amp;(ISNUMBER(SEARCH('Backend Coding'!$D$23,'Budget 23-24'!A95)))&amp;", "&amp;(ISNUMBER(SEARCH('Backend Coding'!$D$24,'Budget 23-24'!A95)))&amp;", "&amp;(ISNUMBER(SEARCH('Backend Coding'!$D$25,'Budget 23-24'!A95)))&amp;", "&amp;(ISNUMBER(SEARCH('Backend Coding'!$D$26,'Budget 23-24'!A95)))</f>
        <v>FALSE, FALSE, FALSE, FALSE, FALSE, FALSE, FALSE, FALSE, FALSE, FALSE, FALSE, FALSE, FALSE, FALSE, FALSE, FALSE, FALSE, FALSE, FALSE, FALSE, FALSE, FALSE, FALSE, FALSE, FALSE</v>
      </c>
      <c r="S95" s="61" t="str">
        <f>(ISNUMBER(SEARCH('Backend Coding'!$F$2,'Budget 23-24'!A95)))&amp;", "&amp;(ISNUMBER(SEARCH('Backend Coding'!$F$3,'Budget 23-24'!A95)))&amp;", "&amp;(ISNUMBER(SEARCH('Backend Coding'!$F$4,'Budget 23-24'!A95)))&amp;", "&amp;(ISNUMBER(SEARCH('Backend Coding'!$F$5,'Budget 23-24'!A95)))&amp;", "&amp;(ISNUMBER(SEARCH('Backend Coding'!$F$6,'Budget 23-24'!A95)))&amp;", "&amp;(ISNUMBER(SEARCH('Backend Coding'!$F$7,'Budget 23-24'!A95)))&amp;", "&amp;(ISNUMBER(SEARCH('Backend Coding'!$F$8,'Budget 23-24'!A95)))&amp;", "&amp;(ISNUMBER(SEARCH('Backend Coding'!$F$9,'Budget 23-24'!A95)))&amp;", "&amp;(ISNUMBER(SEARCH('Backend Coding'!$F$10,'Budget 23-24'!A95)))&amp;", "&amp;(ISNUMBER(SEARCH('Backend Coding'!$F$11,'Budget 23-24'!A95)))&amp;", "&amp;(ISNUMBER(SEARCH('Backend Coding'!$F$12,'Budget 23-24'!A95)))&amp;", "&amp;(ISNUMBER(SEARCH('Backend Coding'!$F$13,'Budget 23-24'!A95)))&amp;", "&amp;(ISNUMBER(SEARCH('Backend Coding'!$F$14,'Budget 23-24'!A95)))&amp;", "&amp;(ISNUMBER(SEARCH('Backend Coding'!$F$15,'Budget 23-24'!A95)))&amp;", "&amp;(ISNUMBER(SEARCH('Backend Coding'!$F$16,'Budget 23-24'!A95)))&amp;", "&amp;(ISNUMBER(SEARCH('Backend Coding'!$F$17,'Budget 23-24'!A95)))&amp;", "&amp;(ISNUMBER(SEARCH('Backend Coding'!$F$18,'Budget 23-24'!A95)))&amp;", "&amp;(ISNUMBER(SEARCH('Backend Coding'!$F$19,'Budget 23-24'!A95)))&amp;", "&amp;(ISNUMBER(SEARCH('Backend Coding'!$F$20,'Budget 23-24'!A95)))&amp;", "&amp;(ISNUMBER(SEARCH('Backend Coding'!$F$21,'Budget 23-24'!A95)))&amp;", "&amp;(ISNUMBER(SEARCH('Backend Coding'!$F$22,'Budget 23-24'!A95)))&amp;", "&amp;(ISNUMBER(SEARCH('Backend Coding'!$F$23,'Budget 23-24'!A95)))&amp;", "&amp;(ISNUMBER(SEARCH('Backend Coding'!$F$24,'Budget 23-24'!A95)))&amp;", "&amp;(ISNUMBER(SEARCH('Backend Coding'!$F$25,'Budget 23-24'!A95)))&amp;", "&amp;(ISNUMBER(SEARCH('Backend Coding'!$F$26,'Budget 23-24'!A95)))</f>
        <v>FALSE, FALSE, FALSE, FALSE, FALSE, FALSE, FALSE, FALSE, FALSE, FALSE, FALSE, FALSE, FALSE, FALSE, FALSE, FALSE, FALSE, FALSE, FALSE, FALSE, FALSE, FALSE, FALSE, FALSE, FALSE</v>
      </c>
      <c r="T95" s="61" t="str">
        <f>(ISNUMBER(SEARCH('Backend Coding'!$H$2,'Budget 23-24'!A95)))&amp;", "&amp;(ISNUMBER(SEARCH('Backend Coding'!$H$3,'Budget 23-24'!A95)))&amp;", "&amp;(ISNUMBER(SEARCH('Backend Coding'!$H$4,'Budget 23-24'!A95)))&amp;", "&amp;(ISNUMBER(SEARCH('Backend Coding'!$H$5,'Budget 23-24'!A95)))&amp;", "&amp;(ISNUMBER(SEARCH('Backend Coding'!$H$6,'Budget 23-24'!A95)))&amp;", "&amp;(ISNUMBER(SEARCH('Backend Coding'!$H$7,'Budget 23-24'!A95)))&amp;", "&amp;(ISNUMBER(SEARCH('Backend Coding'!$H$8,'Budget 23-24'!A95)))&amp;", "&amp;(ISNUMBER(SEARCH('Backend Coding'!$H$9,'Budget 23-24'!A95)))&amp;", "&amp;(ISNUMBER(SEARCH('Backend Coding'!$H$10,'Budget 23-24'!A95)))&amp;", "&amp;(ISNUMBER(SEARCH('Backend Coding'!$H$11,'Budget 23-24'!A95)))&amp;", "&amp;(ISNUMBER(SEARCH('Backend Coding'!$H$12,'Budget 23-24'!A95)))&amp;", "&amp;(ISNUMBER(SEARCH('Backend Coding'!$H$13,'Budget 23-24'!A95)))&amp;", "&amp;(ISNUMBER(SEARCH('Backend Coding'!$H$14,'Budget 23-24'!A95)))&amp;", "&amp;(ISNUMBER(SEARCH('Backend Coding'!$H$15,'Budget 23-24'!A95)))&amp;", "&amp;(ISNUMBER(SEARCH('Backend Coding'!$H$16,'Budget 23-24'!A95)))&amp;", "&amp;(ISNUMBER(SEARCH('Backend Coding'!$H$17,'Budget 23-24'!A95)))&amp;", "&amp;(ISNUMBER(SEARCH('Backend Coding'!$H$18,'Budget 23-24'!A95)))&amp;", "&amp;(ISNUMBER(SEARCH('Backend Coding'!$H$19,'Budget 23-24'!A95)))&amp;", "&amp;(ISNUMBER(SEARCH('Backend Coding'!$H$20,'Budget 23-24'!A95)))&amp;", "&amp;(ISNUMBER(SEARCH('Backend Coding'!$H$21,'Budget 23-24'!A95)))&amp;", "&amp;(ISNUMBER(SEARCH('Backend Coding'!$H$22,'Budget 23-24'!A95)))&amp;", "&amp;(ISNUMBER(SEARCH('Backend Coding'!$H$23,'Budget 23-24'!A95)))&amp;", "&amp;(ISNUMBER(SEARCH('Backend Coding'!$H$24,'Budget 23-24'!A95)))&amp;", "&amp;(ISNUMBER(SEARCH('Backend Coding'!$H$25,'Budget 23-24'!A95)))&amp;", "&amp;(ISNUMBER(SEARCH('Backend Coding'!$H$26,'Budget 23-24'!A95)))</f>
        <v>FALSE, FALSE, FALSE, FALSE, FALSE, FALSE, FALSE, FALSE, FALSE, FALSE, FALSE, FALSE, FALSE, FALSE, FALSE, FALSE, FALSE, FALSE, FALSE, FALSE, FALSE, FALSE, FALSE, FALSE, FALSE</v>
      </c>
      <c r="U95" s="3" t="str">
        <f>(ISNUMBER(SEARCH('Backend Coding'!$J$2,'Budget 23-24'!A95)))&amp;", "&amp;(ISNUMBER(SEARCH('Backend Coding'!$J$3,'Budget 23-24'!A95)))&amp;", "&amp;(ISNUMBER(SEARCH('Backend Coding'!$J$4,'Budget 23-24'!A95)))&amp;", "&amp;(ISNUMBER(SEARCH('Backend Coding'!$J$5,'Budget 23-24'!A95)))&amp;", "&amp;(ISNUMBER(SEARCH('Backend Coding'!$J$6,'Budget 23-24'!A95)))&amp;", "&amp;(ISNUMBER(SEARCH('Backend Coding'!$J$7,'Budget 23-24'!A95)))&amp;", "&amp;(ISNUMBER(SEARCH('Backend Coding'!$J$8,'Budget 23-24'!A95)))&amp;", "&amp;(ISNUMBER(SEARCH('Backend Coding'!$J$9,'Budget 23-24'!A95)))&amp;", "&amp;(ISNUMBER(SEARCH('Backend Coding'!$J$10,'Budget 23-24'!A95)))&amp;", "&amp;(ISNUMBER(SEARCH('Backend Coding'!$J$11,'Budget 23-24'!A95)))&amp;", "&amp;(ISNUMBER(SEARCH('Backend Coding'!$J$12,'Budget 23-24'!A95)))&amp;", "&amp;(ISNUMBER(SEARCH('Backend Coding'!$J$13,'Budget 23-24'!A95)))&amp;", "&amp;(ISNUMBER(SEARCH('Backend Coding'!$J$14,'Budget 23-24'!A95)))&amp;", "&amp;(ISNUMBER(SEARCH('Backend Coding'!$J$15,'Budget 23-24'!A95)))&amp;", "&amp;(ISNUMBER(SEARCH('Backend Coding'!$J$16,'Budget 23-24'!A95)))&amp;", "&amp;(ISNUMBER(SEARCH('Backend Coding'!$J$17,'Budget 23-24'!A95)))&amp;", "&amp;(ISNUMBER(SEARCH('Backend Coding'!$J$18,'Budget 23-24'!A95)))&amp;", "&amp;(ISNUMBER(SEARCH('Backend Coding'!$J$19,'Budget 23-24'!A95)))&amp;", "&amp;(ISNUMBER(SEARCH('Backend Coding'!$J$20,'Budget 23-24'!A95)))&amp;", "&amp;(ISNUMBER(SEARCH('Backend Coding'!$J$21,'Budget 23-24'!A95)))&amp;", "&amp;(ISNUMBER(SEARCH('Backend Coding'!$J$22,'Budget 23-24'!A95)))&amp;", "&amp;(ISNUMBER(SEARCH('Backend Coding'!$J$23,'Budget 23-24'!A95)))&amp;", "&amp;(ISNUMBER(SEARCH('Backend Coding'!$J$24,'Budget 23-24'!A95)))&amp;", "&amp;(ISNUMBER(SEARCH('Backend Coding'!$J$25,'Budget 23-24'!A95)))&amp;", "&amp;(ISNUMBER(SEARCH('Backend Coding'!$J$26,'Budget 23-24'!A95)))</f>
        <v>FALSE, FALSE, FALSE, FALSE, FALSE, FALSE, FALSE, FALSE, FALSE, FALSE, FALSE, FALSE, FALSE, FALSE, FALSE, FALSE, FALSE, FALSE, FALSE, FALSE, FALSE, FALSE, FALSE, FALSE, FALSE</v>
      </c>
    </row>
    <row r="96" spans="1:21" ht="14.25" customHeight="1">
      <c r="A96" s="96"/>
      <c r="B96" s="97"/>
      <c r="F96" s="61"/>
      <c r="G96" s="61"/>
      <c r="H96" s="61"/>
      <c r="I96" s="61"/>
      <c r="J96" s="61"/>
      <c r="K96" s="61"/>
      <c r="L96" s="61"/>
      <c r="M96" s="61"/>
      <c r="N96" s="61"/>
      <c r="O96" s="61"/>
      <c r="P96" s="61"/>
      <c r="Q96" s="61"/>
      <c r="R96" s="61"/>
      <c r="S96" s="61"/>
      <c r="T96" s="61"/>
    </row>
    <row r="97" spans="1:20" ht="14.25" customHeight="1">
      <c r="A97" s="96"/>
      <c r="B97" s="97"/>
      <c r="F97" s="61"/>
      <c r="G97" s="61"/>
      <c r="H97" s="61"/>
      <c r="I97" s="61"/>
      <c r="J97" s="61"/>
      <c r="K97" s="61"/>
      <c r="L97" s="61"/>
      <c r="M97" s="61"/>
      <c r="N97" s="61"/>
      <c r="O97" s="61"/>
      <c r="P97" s="61"/>
      <c r="Q97" s="61"/>
      <c r="R97" s="61"/>
      <c r="S97" s="61"/>
      <c r="T97" s="61"/>
    </row>
    <row r="98" spans="1:20" ht="14.25" customHeight="1">
      <c r="A98" s="96"/>
      <c r="B98" s="97"/>
      <c r="F98" s="61"/>
      <c r="G98" s="61"/>
      <c r="H98" s="61"/>
      <c r="I98" s="61"/>
      <c r="J98" s="61"/>
      <c r="K98" s="61"/>
      <c r="L98" s="61"/>
      <c r="M98" s="61"/>
      <c r="N98" s="61"/>
      <c r="O98" s="61"/>
      <c r="P98" s="61"/>
      <c r="Q98" s="61"/>
      <c r="R98" s="61"/>
      <c r="S98" s="61"/>
      <c r="T98" s="61"/>
    </row>
    <row r="99" spans="1:20" ht="14.25" customHeight="1">
      <c r="A99" s="96"/>
      <c r="B99" s="97"/>
      <c r="F99" s="61"/>
      <c r="G99" s="61"/>
      <c r="H99" s="61"/>
      <c r="I99" s="61"/>
      <c r="J99" s="61"/>
      <c r="K99" s="61"/>
      <c r="L99" s="61"/>
      <c r="M99" s="61"/>
      <c r="N99" s="61"/>
      <c r="O99" s="61"/>
      <c r="P99" s="61"/>
      <c r="Q99" s="61"/>
      <c r="R99" s="61"/>
      <c r="S99" s="61"/>
      <c r="T99" s="61"/>
    </row>
    <row r="100" spans="1:20" ht="14.25" customHeight="1">
      <c r="A100" s="96"/>
      <c r="B100" s="97"/>
      <c r="F100" s="61"/>
      <c r="G100" s="61"/>
      <c r="H100" s="61"/>
      <c r="I100" s="61"/>
      <c r="J100" s="61"/>
      <c r="K100" s="61"/>
      <c r="L100" s="61"/>
      <c r="M100" s="61"/>
      <c r="N100" s="61"/>
      <c r="O100" s="61"/>
      <c r="P100" s="61"/>
      <c r="Q100" s="61"/>
      <c r="R100" s="61"/>
      <c r="S100" s="61"/>
      <c r="T100" s="61"/>
    </row>
    <row r="101" spans="1:20" ht="14.25" customHeight="1">
      <c r="A101" s="96"/>
      <c r="B101" s="97"/>
      <c r="F101" s="61"/>
      <c r="G101" s="61"/>
      <c r="H101" s="61"/>
      <c r="I101" s="61"/>
      <c r="J101" s="61"/>
      <c r="K101" s="61"/>
      <c r="L101" s="61"/>
      <c r="M101" s="61"/>
      <c r="N101" s="61"/>
      <c r="O101" s="61"/>
      <c r="P101" s="61"/>
      <c r="Q101" s="61"/>
      <c r="R101" s="61"/>
      <c r="S101" s="61"/>
      <c r="T101" s="61"/>
    </row>
    <row r="102" spans="1:20" ht="14.25" customHeight="1">
      <c r="A102" s="96"/>
      <c r="B102" s="97"/>
      <c r="F102" s="61"/>
      <c r="G102" s="61"/>
      <c r="H102" s="61"/>
      <c r="I102" s="61"/>
      <c r="J102" s="61"/>
      <c r="K102" s="61"/>
      <c r="L102" s="61"/>
      <c r="M102" s="61"/>
      <c r="N102" s="61"/>
      <c r="O102" s="61"/>
      <c r="P102" s="61"/>
      <c r="Q102" s="61"/>
      <c r="R102" s="61"/>
      <c r="S102" s="61"/>
      <c r="T102" s="61"/>
    </row>
    <row r="103" spans="1:20" ht="14.25" customHeight="1">
      <c r="A103" s="96"/>
      <c r="B103" s="97"/>
      <c r="F103" s="61"/>
      <c r="G103" s="61"/>
      <c r="H103" s="61"/>
      <c r="I103" s="61"/>
      <c r="J103" s="61"/>
      <c r="K103" s="61"/>
      <c r="L103" s="61"/>
      <c r="M103" s="61"/>
      <c r="N103" s="61"/>
      <c r="O103" s="61"/>
      <c r="P103" s="61"/>
      <c r="Q103" s="61"/>
      <c r="R103" s="61"/>
      <c r="S103" s="61"/>
      <c r="T103" s="61"/>
    </row>
    <row r="104" spans="1:20" ht="14.25" customHeight="1">
      <c r="A104" s="96"/>
      <c r="B104" s="97"/>
      <c r="F104" s="61"/>
      <c r="G104" s="61"/>
      <c r="H104" s="61"/>
      <c r="I104" s="61"/>
      <c r="J104" s="61"/>
      <c r="K104" s="61"/>
      <c r="L104" s="61"/>
      <c r="M104" s="61"/>
      <c r="N104" s="61"/>
      <c r="O104" s="61"/>
      <c r="P104" s="61"/>
      <c r="Q104" s="61"/>
      <c r="R104" s="61"/>
      <c r="S104" s="61"/>
      <c r="T104" s="61"/>
    </row>
    <row r="105" spans="1:20" ht="14.25" customHeight="1">
      <c r="A105" s="96"/>
      <c r="B105" s="97"/>
      <c r="F105" s="61"/>
      <c r="G105" s="61"/>
      <c r="H105" s="61"/>
      <c r="I105" s="61"/>
      <c r="J105" s="61"/>
      <c r="K105" s="61"/>
      <c r="L105" s="61"/>
      <c r="M105" s="61"/>
      <c r="N105" s="61"/>
      <c r="O105" s="61"/>
      <c r="P105" s="61"/>
      <c r="Q105" s="61"/>
      <c r="R105" s="61"/>
      <c r="S105" s="61"/>
      <c r="T105" s="61"/>
    </row>
    <row r="106" spans="1:20" ht="14.25" customHeight="1">
      <c r="A106" s="96"/>
      <c r="B106" s="97"/>
      <c r="F106" s="61"/>
      <c r="G106" s="61"/>
      <c r="H106" s="61"/>
      <c r="I106" s="61"/>
      <c r="J106" s="61"/>
      <c r="K106" s="61"/>
      <c r="L106" s="61"/>
      <c r="M106" s="61"/>
      <c r="N106" s="61"/>
      <c r="O106" s="61"/>
      <c r="P106" s="61"/>
      <c r="Q106" s="61"/>
      <c r="R106" s="61"/>
      <c r="S106" s="61"/>
      <c r="T106" s="61"/>
    </row>
    <row r="107" spans="1:20" ht="14.25" customHeight="1">
      <c r="A107" s="96"/>
      <c r="B107" s="97"/>
      <c r="F107" s="61"/>
      <c r="G107" s="61"/>
      <c r="H107" s="61"/>
      <c r="I107" s="61"/>
      <c r="J107" s="61"/>
      <c r="K107" s="61"/>
      <c r="L107" s="61"/>
      <c r="M107" s="61"/>
      <c r="N107" s="61"/>
      <c r="O107" s="61"/>
      <c r="P107" s="61"/>
      <c r="Q107" s="61"/>
      <c r="R107" s="61"/>
      <c r="S107" s="61"/>
      <c r="T107" s="61"/>
    </row>
    <row r="108" spans="1:20" ht="14.25" customHeight="1">
      <c r="A108" s="96"/>
      <c r="B108" s="97"/>
      <c r="F108" s="61"/>
      <c r="G108" s="61"/>
      <c r="H108" s="61"/>
      <c r="I108" s="61"/>
      <c r="J108" s="61"/>
      <c r="K108" s="61"/>
      <c r="L108" s="61"/>
      <c r="M108" s="61"/>
      <c r="N108" s="61"/>
      <c r="O108" s="61"/>
      <c r="P108" s="61"/>
      <c r="Q108" s="61"/>
      <c r="R108" s="61"/>
      <c r="S108" s="61"/>
      <c r="T108" s="61"/>
    </row>
    <row r="109" spans="1:20" ht="14.25" customHeight="1">
      <c r="A109" s="96"/>
      <c r="B109" s="97"/>
      <c r="F109" s="61"/>
      <c r="G109" s="61"/>
      <c r="H109" s="61"/>
      <c r="I109" s="61"/>
      <c r="J109" s="61"/>
      <c r="K109" s="61"/>
      <c r="L109" s="61"/>
      <c r="M109" s="61"/>
      <c r="N109" s="61"/>
      <c r="O109" s="61"/>
      <c r="P109" s="61"/>
      <c r="Q109" s="61"/>
      <c r="R109" s="61"/>
      <c r="S109" s="61"/>
      <c r="T109" s="61"/>
    </row>
    <row r="110" spans="1:20" ht="14.25" customHeight="1">
      <c r="A110" s="96"/>
      <c r="B110" s="97"/>
      <c r="F110" s="61"/>
      <c r="G110" s="61"/>
      <c r="H110" s="61"/>
      <c r="I110" s="61"/>
      <c r="J110" s="61"/>
      <c r="K110" s="61"/>
      <c r="L110" s="61"/>
      <c r="M110" s="61"/>
      <c r="N110" s="61"/>
      <c r="O110" s="61"/>
      <c r="P110" s="61"/>
      <c r="Q110" s="61"/>
      <c r="R110" s="61"/>
      <c r="S110" s="61"/>
      <c r="T110" s="61"/>
    </row>
    <row r="111" spans="1:20" ht="14.25" customHeight="1">
      <c r="A111" s="96"/>
      <c r="B111" s="97"/>
      <c r="F111" s="61"/>
      <c r="G111" s="61"/>
      <c r="H111" s="61"/>
      <c r="I111" s="61"/>
      <c r="J111" s="61"/>
      <c r="K111" s="61"/>
      <c r="L111" s="61"/>
      <c r="M111" s="61"/>
      <c r="N111" s="61"/>
      <c r="O111" s="61"/>
      <c r="P111" s="61"/>
      <c r="Q111" s="61"/>
      <c r="R111" s="61"/>
      <c r="S111" s="61"/>
      <c r="T111" s="61"/>
    </row>
    <row r="112" spans="1:20" ht="14.25" customHeight="1">
      <c r="A112" s="96"/>
      <c r="B112" s="97"/>
      <c r="F112" s="61"/>
      <c r="G112" s="61"/>
      <c r="H112" s="61"/>
      <c r="I112" s="61"/>
      <c r="J112" s="61"/>
      <c r="K112" s="61"/>
      <c r="L112" s="61"/>
      <c r="M112" s="61"/>
      <c r="N112" s="61"/>
      <c r="O112" s="61"/>
      <c r="P112" s="61"/>
      <c r="Q112" s="61"/>
      <c r="R112" s="61"/>
      <c r="S112" s="61"/>
      <c r="T112" s="61"/>
    </row>
    <row r="113" spans="1:20" ht="14.25" customHeight="1">
      <c r="A113" s="96"/>
      <c r="B113" s="97"/>
      <c r="F113" s="61"/>
      <c r="G113" s="61"/>
      <c r="H113" s="61"/>
      <c r="I113" s="61"/>
      <c r="J113" s="61"/>
      <c r="K113" s="61"/>
      <c r="L113" s="61"/>
      <c r="M113" s="61"/>
      <c r="N113" s="61"/>
      <c r="O113" s="61"/>
      <c r="P113" s="61"/>
      <c r="Q113" s="61"/>
      <c r="R113" s="61"/>
      <c r="S113" s="61"/>
      <c r="T113" s="61"/>
    </row>
    <row r="114" spans="1:20" ht="14.25" customHeight="1">
      <c r="A114" s="96"/>
      <c r="B114" s="97"/>
      <c r="F114" s="61"/>
      <c r="G114" s="61"/>
      <c r="H114" s="61"/>
      <c r="I114" s="61"/>
      <c r="J114" s="61"/>
      <c r="K114" s="61"/>
      <c r="L114" s="61"/>
      <c r="M114" s="61"/>
      <c r="N114" s="61"/>
      <c r="O114" s="61"/>
      <c r="P114" s="61"/>
      <c r="Q114" s="61"/>
      <c r="R114" s="61"/>
      <c r="S114" s="61"/>
      <c r="T114" s="61"/>
    </row>
    <row r="115" spans="1:20" ht="14.25" customHeight="1">
      <c r="A115" s="96"/>
      <c r="B115" s="97"/>
      <c r="F115" s="61"/>
      <c r="G115" s="61"/>
      <c r="H115" s="61"/>
      <c r="I115" s="61"/>
      <c r="J115" s="61"/>
      <c r="K115" s="61"/>
      <c r="L115" s="61"/>
      <c r="M115" s="61"/>
      <c r="N115" s="61"/>
      <c r="O115" s="61"/>
      <c r="P115" s="61"/>
      <c r="Q115" s="61"/>
      <c r="R115" s="61"/>
      <c r="S115" s="61"/>
      <c r="T115" s="61"/>
    </row>
    <row r="116" spans="1:20" ht="14.25" customHeight="1">
      <c r="A116" s="96"/>
      <c r="B116" s="97"/>
      <c r="F116" s="61"/>
      <c r="G116" s="61"/>
      <c r="H116" s="61"/>
      <c r="I116" s="61"/>
      <c r="J116" s="61"/>
      <c r="K116" s="61"/>
      <c r="L116" s="61"/>
      <c r="M116" s="61"/>
      <c r="N116" s="61"/>
      <c r="O116" s="61"/>
      <c r="P116" s="61"/>
      <c r="Q116" s="61"/>
      <c r="R116" s="61"/>
      <c r="S116" s="61"/>
      <c r="T116" s="61"/>
    </row>
    <row r="117" spans="1:20" ht="14.25" customHeight="1">
      <c r="A117" s="96"/>
      <c r="B117" s="97"/>
      <c r="F117" s="61"/>
      <c r="G117" s="61"/>
      <c r="H117" s="61"/>
      <c r="I117" s="61"/>
      <c r="J117" s="61"/>
      <c r="K117" s="61"/>
      <c r="L117" s="61"/>
      <c r="M117" s="61"/>
      <c r="N117" s="61"/>
      <c r="O117" s="61"/>
      <c r="P117" s="61"/>
      <c r="Q117" s="61"/>
      <c r="R117" s="61"/>
      <c r="S117" s="61"/>
      <c r="T117" s="61"/>
    </row>
    <row r="118" spans="1:20" ht="14.25" customHeight="1">
      <c r="A118" s="96"/>
      <c r="B118" s="97"/>
      <c r="F118" s="61"/>
      <c r="G118" s="61"/>
      <c r="H118" s="61"/>
      <c r="I118" s="61"/>
      <c r="J118" s="61"/>
      <c r="K118" s="61"/>
      <c r="L118" s="61"/>
      <c r="M118" s="61"/>
      <c r="N118" s="61"/>
      <c r="O118" s="61"/>
      <c r="P118" s="61"/>
      <c r="Q118" s="61"/>
      <c r="R118" s="61"/>
      <c r="S118" s="61"/>
      <c r="T118" s="61"/>
    </row>
    <row r="119" spans="1:20" ht="14.25" customHeight="1">
      <c r="A119" s="96"/>
      <c r="B119" s="97"/>
      <c r="F119" s="61"/>
      <c r="G119" s="61"/>
      <c r="H119" s="61"/>
      <c r="I119" s="61"/>
      <c r="J119" s="61"/>
      <c r="K119" s="61"/>
      <c r="L119" s="61"/>
      <c r="M119" s="61"/>
      <c r="N119" s="61"/>
      <c r="O119" s="61"/>
      <c r="P119" s="61"/>
      <c r="Q119" s="61"/>
      <c r="R119" s="61"/>
      <c r="S119" s="61"/>
      <c r="T119" s="61"/>
    </row>
    <row r="120" spans="1:20" ht="14.25" customHeight="1">
      <c r="A120" s="96"/>
      <c r="B120" s="97"/>
      <c r="F120" s="61"/>
      <c r="G120" s="61"/>
      <c r="H120" s="61"/>
      <c r="I120" s="61"/>
      <c r="J120" s="61"/>
      <c r="K120" s="61"/>
      <c r="L120" s="61"/>
      <c r="M120" s="61"/>
      <c r="N120" s="61"/>
      <c r="O120" s="61"/>
      <c r="P120" s="61"/>
      <c r="Q120" s="61"/>
      <c r="R120" s="61"/>
      <c r="S120" s="61"/>
      <c r="T120" s="61"/>
    </row>
    <row r="121" spans="1:20" ht="14.25" customHeight="1">
      <c r="A121" s="96"/>
      <c r="B121" s="97"/>
      <c r="F121" s="61"/>
      <c r="G121" s="61"/>
      <c r="H121" s="61"/>
      <c r="I121" s="61"/>
      <c r="J121" s="61"/>
      <c r="K121" s="61"/>
      <c r="L121" s="61"/>
      <c r="M121" s="61"/>
      <c r="N121" s="61"/>
      <c r="O121" s="61"/>
      <c r="P121" s="61"/>
      <c r="Q121" s="61"/>
      <c r="R121" s="61"/>
      <c r="S121" s="61"/>
      <c r="T121" s="61"/>
    </row>
    <row r="122" spans="1:20" ht="14.25" customHeight="1">
      <c r="A122" s="96"/>
      <c r="B122" s="97"/>
      <c r="F122" s="61"/>
      <c r="G122" s="61"/>
      <c r="H122" s="61"/>
      <c r="I122" s="61"/>
      <c r="J122" s="61"/>
      <c r="K122" s="61"/>
      <c r="L122" s="61"/>
      <c r="M122" s="61"/>
      <c r="N122" s="61"/>
      <c r="O122" s="61"/>
      <c r="P122" s="61"/>
      <c r="Q122" s="61"/>
      <c r="R122" s="61"/>
      <c r="S122" s="61"/>
      <c r="T122" s="61"/>
    </row>
    <row r="123" spans="1:20" ht="14.25" customHeight="1">
      <c r="A123" s="96"/>
      <c r="B123" s="97"/>
      <c r="F123" s="61"/>
      <c r="G123" s="61"/>
      <c r="H123" s="61"/>
      <c r="I123" s="61"/>
      <c r="J123" s="61"/>
      <c r="K123" s="61"/>
      <c r="L123" s="61"/>
      <c r="M123" s="61"/>
      <c r="N123" s="61"/>
      <c r="O123" s="61"/>
      <c r="P123" s="61"/>
      <c r="Q123" s="61"/>
      <c r="R123" s="61"/>
      <c r="S123" s="61"/>
      <c r="T123" s="61"/>
    </row>
    <row r="124" spans="1:20" ht="14.25" customHeight="1">
      <c r="A124" s="96"/>
      <c r="B124" s="97"/>
      <c r="F124" s="61"/>
      <c r="G124" s="61"/>
      <c r="H124" s="61"/>
      <c r="I124" s="61"/>
      <c r="J124" s="61"/>
      <c r="K124" s="61"/>
      <c r="L124" s="61"/>
      <c r="M124" s="61"/>
      <c r="N124" s="61"/>
      <c r="O124" s="61"/>
      <c r="P124" s="61"/>
      <c r="Q124" s="61"/>
      <c r="R124" s="61"/>
      <c r="S124" s="61"/>
      <c r="T124" s="61"/>
    </row>
    <row r="125" spans="1:20" ht="14.25" customHeight="1">
      <c r="A125" s="96"/>
      <c r="B125" s="97"/>
      <c r="F125" s="61"/>
      <c r="G125" s="61"/>
      <c r="H125" s="61"/>
      <c r="I125" s="61"/>
      <c r="J125" s="61"/>
      <c r="K125" s="61"/>
      <c r="L125" s="61"/>
      <c r="M125" s="61"/>
      <c r="N125" s="61"/>
      <c r="O125" s="61"/>
      <c r="P125" s="61"/>
      <c r="Q125" s="61"/>
      <c r="R125" s="61"/>
      <c r="S125" s="61"/>
      <c r="T125" s="61"/>
    </row>
    <row r="126" spans="1:20" ht="14.25" customHeight="1">
      <c r="A126" s="96"/>
      <c r="B126" s="97"/>
      <c r="F126" s="61"/>
      <c r="G126" s="61"/>
      <c r="H126" s="61"/>
      <c r="I126" s="61"/>
      <c r="J126" s="61"/>
      <c r="K126" s="61"/>
      <c r="L126" s="61"/>
      <c r="M126" s="61"/>
      <c r="N126" s="61"/>
      <c r="O126" s="61"/>
      <c r="P126" s="61"/>
      <c r="Q126" s="61"/>
      <c r="R126" s="61"/>
      <c r="S126" s="61"/>
      <c r="T126" s="61"/>
    </row>
    <row r="127" spans="1:20" ht="14.25" customHeight="1">
      <c r="A127" s="96"/>
      <c r="B127" s="97"/>
      <c r="F127" s="61"/>
      <c r="G127" s="61"/>
      <c r="H127" s="61"/>
      <c r="I127" s="61"/>
      <c r="J127" s="61"/>
      <c r="K127" s="61"/>
      <c r="L127" s="61"/>
      <c r="M127" s="61"/>
      <c r="N127" s="61"/>
      <c r="O127" s="61"/>
      <c r="P127" s="61"/>
      <c r="Q127" s="61"/>
      <c r="R127" s="61"/>
      <c r="S127" s="61"/>
      <c r="T127" s="61"/>
    </row>
    <row r="128" spans="1:20" ht="14.25" customHeight="1">
      <c r="A128" s="96"/>
      <c r="B128" s="97"/>
      <c r="F128" s="61"/>
      <c r="G128" s="61"/>
      <c r="H128" s="61"/>
      <c r="I128" s="61"/>
      <c r="J128" s="61"/>
      <c r="K128" s="61"/>
      <c r="L128" s="61"/>
      <c r="M128" s="61"/>
      <c r="N128" s="61"/>
      <c r="O128" s="61"/>
      <c r="P128" s="61"/>
      <c r="Q128" s="61"/>
      <c r="R128" s="61"/>
      <c r="S128" s="61"/>
      <c r="T128" s="61"/>
    </row>
    <row r="129" spans="1:20" ht="14.25" customHeight="1">
      <c r="A129" s="96"/>
      <c r="B129" s="97"/>
      <c r="F129" s="61"/>
      <c r="G129" s="61"/>
      <c r="H129" s="61"/>
      <c r="I129" s="61"/>
      <c r="J129" s="61"/>
      <c r="K129" s="61"/>
      <c r="L129" s="61"/>
      <c r="M129" s="61"/>
      <c r="N129" s="61"/>
      <c r="O129" s="61"/>
      <c r="P129" s="61"/>
      <c r="Q129" s="61"/>
      <c r="R129" s="61"/>
      <c r="S129" s="61"/>
      <c r="T129" s="61"/>
    </row>
    <row r="130" spans="1:20" ht="14.25" customHeight="1">
      <c r="A130" s="96"/>
      <c r="B130" s="97"/>
      <c r="F130" s="61"/>
      <c r="G130" s="61"/>
      <c r="H130" s="61"/>
      <c r="I130" s="61"/>
      <c r="J130" s="61"/>
      <c r="K130" s="61"/>
      <c r="L130" s="61"/>
      <c r="M130" s="61"/>
      <c r="N130" s="61"/>
      <c r="O130" s="61"/>
      <c r="P130" s="61"/>
      <c r="Q130" s="61"/>
      <c r="R130" s="61"/>
      <c r="S130" s="61"/>
      <c r="T130" s="61"/>
    </row>
    <row r="131" spans="1:20" ht="14.25" customHeight="1">
      <c r="A131" s="96"/>
      <c r="B131" s="97"/>
      <c r="F131" s="61"/>
      <c r="G131" s="61"/>
      <c r="H131" s="61"/>
      <c r="I131" s="61"/>
      <c r="J131" s="61"/>
      <c r="K131" s="61"/>
      <c r="L131" s="61"/>
      <c r="M131" s="61"/>
      <c r="N131" s="61"/>
      <c r="O131" s="61"/>
      <c r="P131" s="61"/>
      <c r="Q131" s="61"/>
      <c r="R131" s="61"/>
      <c r="S131" s="61"/>
      <c r="T131" s="61"/>
    </row>
    <row r="132" spans="1:20" ht="14.25" customHeight="1">
      <c r="A132" s="96"/>
      <c r="B132" s="97"/>
      <c r="F132" s="61"/>
      <c r="G132" s="61"/>
      <c r="H132" s="61"/>
      <c r="I132" s="61"/>
      <c r="J132" s="61"/>
      <c r="K132" s="61"/>
      <c r="L132" s="61"/>
      <c r="M132" s="61"/>
      <c r="N132" s="61"/>
      <c r="O132" s="61"/>
      <c r="P132" s="61"/>
      <c r="Q132" s="61"/>
      <c r="R132" s="61"/>
      <c r="S132" s="61"/>
      <c r="T132" s="61"/>
    </row>
    <row r="133" spans="1:20" ht="14.25" customHeight="1">
      <c r="A133" s="96"/>
      <c r="B133" s="97"/>
      <c r="F133" s="61"/>
      <c r="G133" s="61"/>
      <c r="H133" s="61"/>
      <c r="I133" s="61"/>
      <c r="J133" s="61"/>
      <c r="K133" s="61"/>
      <c r="L133" s="61"/>
      <c r="M133" s="61"/>
      <c r="N133" s="61"/>
      <c r="O133" s="61"/>
      <c r="P133" s="61"/>
      <c r="Q133" s="61"/>
      <c r="R133" s="61"/>
      <c r="S133" s="61"/>
      <c r="T133" s="61"/>
    </row>
    <row r="134" spans="1:20" ht="14.25" customHeight="1">
      <c r="A134" s="96"/>
      <c r="B134" s="97"/>
      <c r="F134" s="61"/>
      <c r="G134" s="61"/>
      <c r="H134" s="61"/>
      <c r="I134" s="61"/>
      <c r="J134" s="61"/>
      <c r="K134" s="61"/>
      <c r="L134" s="61"/>
      <c r="M134" s="61"/>
      <c r="N134" s="61"/>
      <c r="O134" s="61"/>
      <c r="P134" s="61"/>
      <c r="Q134" s="61"/>
      <c r="R134" s="61"/>
      <c r="S134" s="61"/>
      <c r="T134" s="61"/>
    </row>
    <row r="135" spans="1:20" ht="14.25" customHeight="1">
      <c r="A135" s="96"/>
      <c r="B135" s="97"/>
      <c r="F135" s="61"/>
      <c r="G135" s="61"/>
      <c r="H135" s="61"/>
      <c r="I135" s="61"/>
      <c r="J135" s="61"/>
      <c r="K135" s="61"/>
      <c r="L135" s="61"/>
      <c r="M135" s="61"/>
      <c r="N135" s="61"/>
      <c r="O135" s="61"/>
      <c r="P135" s="61"/>
      <c r="Q135" s="61"/>
      <c r="R135" s="61"/>
      <c r="S135" s="61"/>
      <c r="T135" s="61"/>
    </row>
    <row r="136" spans="1:20" ht="14.25" customHeight="1">
      <c r="A136" s="96"/>
      <c r="B136" s="97"/>
      <c r="F136" s="61"/>
      <c r="G136" s="61"/>
      <c r="H136" s="61"/>
      <c r="I136" s="61"/>
      <c r="J136" s="61"/>
      <c r="K136" s="61"/>
      <c r="L136" s="61"/>
      <c r="M136" s="61"/>
      <c r="N136" s="61"/>
      <c r="O136" s="61"/>
      <c r="P136" s="61"/>
      <c r="Q136" s="61"/>
      <c r="R136" s="61"/>
      <c r="S136" s="61"/>
      <c r="T136" s="61"/>
    </row>
    <row r="137" spans="1:20" ht="14.25" customHeight="1">
      <c r="A137" s="96"/>
      <c r="B137" s="97"/>
      <c r="F137" s="61"/>
      <c r="G137" s="61"/>
      <c r="H137" s="61"/>
      <c r="I137" s="61"/>
      <c r="J137" s="61"/>
      <c r="K137" s="61"/>
      <c r="L137" s="61"/>
      <c r="M137" s="61"/>
      <c r="N137" s="61"/>
      <c r="O137" s="61"/>
      <c r="P137" s="61"/>
      <c r="Q137" s="61"/>
      <c r="R137" s="61"/>
      <c r="S137" s="61"/>
      <c r="T137" s="61"/>
    </row>
    <row r="138" spans="1:20" ht="14.25" customHeight="1">
      <c r="A138" s="96"/>
      <c r="B138" s="97"/>
      <c r="F138" s="61"/>
      <c r="G138" s="61"/>
      <c r="H138" s="61"/>
      <c r="I138" s="61"/>
      <c r="J138" s="61"/>
      <c r="K138" s="61"/>
      <c r="L138" s="61"/>
      <c r="M138" s="61"/>
      <c r="N138" s="61"/>
      <c r="O138" s="61"/>
      <c r="P138" s="61"/>
      <c r="Q138" s="61"/>
      <c r="R138" s="61"/>
      <c r="S138" s="61"/>
      <c r="T138" s="61"/>
    </row>
    <row r="139" spans="1:20" ht="14.25" customHeight="1">
      <c r="A139" s="96"/>
      <c r="B139" s="97"/>
      <c r="F139" s="61"/>
      <c r="G139" s="61"/>
      <c r="H139" s="61"/>
      <c r="I139" s="61"/>
      <c r="J139" s="61"/>
      <c r="K139" s="61"/>
      <c r="L139" s="61"/>
      <c r="M139" s="61"/>
      <c r="N139" s="61"/>
      <c r="O139" s="61"/>
      <c r="P139" s="61"/>
      <c r="Q139" s="61"/>
      <c r="R139" s="61"/>
      <c r="S139" s="61"/>
      <c r="T139" s="61"/>
    </row>
    <row r="140" spans="1:20" ht="14.25" customHeight="1">
      <c r="A140" s="96"/>
      <c r="B140" s="97"/>
      <c r="F140" s="61"/>
      <c r="G140" s="61"/>
      <c r="H140" s="61"/>
      <c r="I140" s="61"/>
      <c r="J140" s="61"/>
      <c r="K140" s="61"/>
      <c r="L140" s="61"/>
      <c r="M140" s="61"/>
      <c r="N140" s="61"/>
      <c r="O140" s="61"/>
      <c r="P140" s="61"/>
      <c r="Q140" s="61"/>
      <c r="R140" s="61"/>
      <c r="S140" s="61"/>
      <c r="T140" s="61"/>
    </row>
    <row r="141" spans="1:20" ht="14.25" customHeight="1">
      <c r="A141" s="96"/>
      <c r="B141" s="97"/>
      <c r="F141" s="61"/>
      <c r="G141" s="61"/>
      <c r="H141" s="61"/>
      <c r="I141" s="61"/>
      <c r="J141" s="61"/>
      <c r="K141" s="61"/>
      <c r="L141" s="61"/>
      <c r="M141" s="61"/>
      <c r="N141" s="61"/>
      <c r="O141" s="61"/>
      <c r="P141" s="61"/>
      <c r="Q141" s="61"/>
      <c r="R141" s="61"/>
      <c r="S141" s="61"/>
      <c r="T141" s="61"/>
    </row>
    <row r="142" spans="1:20" ht="14.25" customHeight="1">
      <c r="A142" s="96"/>
      <c r="B142" s="97"/>
      <c r="F142" s="61"/>
      <c r="G142" s="61"/>
      <c r="H142" s="61"/>
      <c r="I142" s="61"/>
      <c r="J142" s="61"/>
      <c r="K142" s="61"/>
      <c r="L142" s="61"/>
      <c r="M142" s="61"/>
      <c r="N142" s="61"/>
      <c r="O142" s="61"/>
      <c r="P142" s="61"/>
      <c r="Q142" s="61"/>
      <c r="R142" s="61"/>
      <c r="S142" s="61"/>
      <c r="T142" s="61"/>
    </row>
    <row r="143" spans="1:20" ht="14.25" customHeight="1">
      <c r="A143" s="96"/>
      <c r="B143" s="97"/>
      <c r="F143" s="61"/>
      <c r="G143" s="61"/>
      <c r="H143" s="61"/>
      <c r="I143" s="61"/>
      <c r="J143" s="61"/>
      <c r="K143" s="61"/>
      <c r="L143" s="61"/>
      <c r="M143" s="61"/>
      <c r="N143" s="61"/>
      <c r="O143" s="61"/>
      <c r="P143" s="61"/>
      <c r="Q143" s="61"/>
      <c r="R143" s="61"/>
      <c r="S143" s="61"/>
      <c r="T143" s="61"/>
    </row>
    <row r="144" spans="1:20" ht="14.25" customHeight="1">
      <c r="A144" s="96"/>
      <c r="B144" s="97"/>
      <c r="F144" s="61"/>
      <c r="G144" s="61"/>
      <c r="H144" s="61"/>
      <c r="I144" s="61"/>
      <c r="J144" s="61"/>
      <c r="K144" s="61"/>
      <c r="L144" s="61"/>
      <c r="M144" s="61"/>
      <c r="N144" s="61"/>
      <c r="O144" s="61"/>
      <c r="P144" s="61"/>
      <c r="Q144" s="61"/>
      <c r="R144" s="61"/>
      <c r="S144" s="61"/>
      <c r="T144" s="61"/>
    </row>
    <row r="145" spans="1:20" ht="14.25" customHeight="1">
      <c r="A145" s="96"/>
      <c r="B145" s="97"/>
      <c r="F145" s="61"/>
      <c r="G145" s="61"/>
      <c r="H145" s="61"/>
      <c r="I145" s="61"/>
      <c r="J145" s="61"/>
      <c r="K145" s="61"/>
      <c r="L145" s="61"/>
      <c r="M145" s="61"/>
      <c r="N145" s="61"/>
      <c r="O145" s="61"/>
      <c r="P145" s="61"/>
      <c r="Q145" s="61"/>
      <c r="R145" s="61"/>
      <c r="S145" s="61"/>
      <c r="T145" s="61"/>
    </row>
    <row r="146" spans="1:20" ht="14.25" customHeight="1">
      <c r="A146" s="96"/>
      <c r="B146" s="97"/>
      <c r="F146" s="61"/>
      <c r="G146" s="61"/>
      <c r="H146" s="61"/>
      <c r="I146" s="61"/>
      <c r="J146" s="61"/>
      <c r="K146" s="61"/>
      <c r="L146" s="61"/>
      <c r="M146" s="61"/>
      <c r="N146" s="61"/>
      <c r="O146" s="61"/>
      <c r="P146" s="61"/>
      <c r="Q146" s="61"/>
      <c r="R146" s="61"/>
      <c r="S146" s="61"/>
      <c r="T146" s="61"/>
    </row>
    <row r="147" spans="1:20" ht="14.25" customHeight="1">
      <c r="A147" s="96"/>
      <c r="B147" s="97"/>
      <c r="F147" s="61"/>
      <c r="G147" s="61"/>
      <c r="H147" s="61"/>
      <c r="I147" s="61"/>
      <c r="J147" s="61"/>
      <c r="K147" s="61"/>
      <c r="L147" s="61"/>
      <c r="M147" s="61"/>
      <c r="N147" s="61"/>
      <c r="O147" s="61"/>
      <c r="P147" s="61"/>
      <c r="Q147" s="61"/>
      <c r="R147" s="61"/>
      <c r="S147" s="61"/>
      <c r="T147" s="61"/>
    </row>
    <row r="148" spans="1:20" ht="14.25" customHeight="1">
      <c r="A148" s="96"/>
      <c r="B148" s="97"/>
      <c r="F148" s="61"/>
      <c r="G148" s="61"/>
      <c r="H148" s="61"/>
      <c r="I148" s="61"/>
      <c r="J148" s="61"/>
      <c r="K148" s="61"/>
      <c r="L148" s="61"/>
      <c r="M148" s="61"/>
      <c r="N148" s="61"/>
      <c r="O148" s="61"/>
      <c r="P148" s="61"/>
      <c r="Q148" s="61"/>
      <c r="R148" s="61"/>
      <c r="S148" s="61"/>
      <c r="T148" s="61"/>
    </row>
    <row r="149" spans="1:20" ht="14.25" customHeight="1">
      <c r="A149" s="96"/>
      <c r="B149" s="97"/>
      <c r="F149" s="61"/>
      <c r="G149" s="61"/>
      <c r="H149" s="61"/>
      <c r="I149" s="61"/>
      <c r="J149" s="61"/>
      <c r="K149" s="61"/>
      <c r="L149" s="61"/>
      <c r="M149" s="61"/>
      <c r="N149" s="61"/>
      <c r="O149" s="61"/>
      <c r="P149" s="61"/>
      <c r="Q149" s="61"/>
      <c r="R149" s="61"/>
      <c r="S149" s="61"/>
      <c r="T149" s="61"/>
    </row>
    <row r="150" spans="1:20" ht="14.25" customHeight="1">
      <c r="A150" s="96"/>
      <c r="B150" s="97"/>
      <c r="F150" s="61"/>
      <c r="G150" s="61"/>
      <c r="H150" s="61"/>
      <c r="I150" s="61"/>
      <c r="J150" s="61"/>
      <c r="K150" s="61"/>
      <c r="L150" s="61"/>
      <c r="M150" s="61"/>
      <c r="N150" s="61"/>
      <c r="O150" s="61"/>
      <c r="P150" s="61"/>
      <c r="Q150" s="61"/>
      <c r="R150" s="61"/>
      <c r="S150" s="61"/>
      <c r="T150" s="61"/>
    </row>
    <row r="151" spans="1:20" ht="14.25" customHeight="1">
      <c r="A151" s="96"/>
      <c r="B151" s="97"/>
      <c r="F151" s="61"/>
      <c r="G151" s="61"/>
      <c r="H151" s="61"/>
      <c r="I151" s="61"/>
      <c r="J151" s="61"/>
      <c r="K151" s="61"/>
      <c r="L151" s="61"/>
      <c r="M151" s="61"/>
      <c r="N151" s="61"/>
      <c r="O151" s="61"/>
      <c r="P151" s="61"/>
      <c r="Q151" s="61"/>
      <c r="R151" s="61"/>
      <c r="S151" s="61"/>
      <c r="T151" s="61"/>
    </row>
    <row r="152" spans="1:20" ht="14.25" customHeight="1">
      <c r="A152" s="96"/>
      <c r="B152" s="97"/>
      <c r="F152" s="61"/>
      <c r="G152" s="61"/>
      <c r="H152" s="61"/>
      <c r="I152" s="61"/>
      <c r="J152" s="61"/>
      <c r="K152" s="61"/>
      <c r="L152" s="61"/>
      <c r="M152" s="61"/>
      <c r="N152" s="61"/>
      <c r="O152" s="61"/>
      <c r="P152" s="61"/>
      <c r="Q152" s="61"/>
      <c r="R152" s="61"/>
      <c r="S152" s="61"/>
      <c r="T152" s="61"/>
    </row>
    <row r="153" spans="1:20" ht="14.25" customHeight="1">
      <c r="A153" s="96"/>
      <c r="B153" s="97"/>
      <c r="F153" s="61"/>
      <c r="G153" s="61"/>
      <c r="H153" s="61"/>
      <c r="I153" s="61"/>
      <c r="J153" s="61"/>
      <c r="K153" s="61"/>
      <c r="L153" s="61"/>
      <c r="M153" s="61"/>
      <c r="N153" s="61"/>
      <c r="O153" s="61"/>
      <c r="P153" s="61"/>
      <c r="Q153" s="61"/>
      <c r="R153" s="61"/>
      <c r="S153" s="61"/>
      <c r="T153" s="61"/>
    </row>
    <row r="154" spans="1:20" ht="14.25" customHeight="1">
      <c r="A154" s="96"/>
      <c r="B154" s="97"/>
      <c r="F154" s="61"/>
      <c r="G154" s="61"/>
      <c r="H154" s="61"/>
      <c r="I154" s="61"/>
      <c r="J154" s="61"/>
      <c r="K154" s="61"/>
      <c r="L154" s="61"/>
      <c r="M154" s="61"/>
      <c r="N154" s="61"/>
      <c r="O154" s="61"/>
      <c r="P154" s="61"/>
      <c r="Q154" s="61"/>
      <c r="R154" s="61"/>
      <c r="S154" s="61"/>
      <c r="T154" s="61"/>
    </row>
    <row r="155" spans="1:20" ht="14.25" customHeight="1">
      <c r="A155" s="96"/>
      <c r="B155" s="97"/>
      <c r="F155" s="61"/>
      <c r="G155" s="61"/>
      <c r="H155" s="61"/>
      <c r="I155" s="61"/>
      <c r="J155" s="61"/>
      <c r="K155" s="61"/>
      <c r="L155" s="61"/>
      <c r="M155" s="61"/>
      <c r="N155" s="61"/>
      <c r="O155" s="61"/>
      <c r="P155" s="61"/>
      <c r="Q155" s="61"/>
      <c r="R155" s="61"/>
      <c r="S155" s="61"/>
      <c r="T155" s="61"/>
    </row>
    <row r="156" spans="1:20" ht="14.25" customHeight="1">
      <c r="A156" s="96"/>
      <c r="B156" s="97"/>
      <c r="F156" s="61"/>
      <c r="G156" s="61"/>
      <c r="H156" s="61"/>
      <c r="I156" s="61"/>
      <c r="J156" s="61"/>
      <c r="K156" s="61"/>
      <c r="L156" s="61"/>
      <c r="M156" s="61"/>
      <c r="N156" s="61"/>
      <c r="O156" s="61"/>
      <c r="P156" s="61"/>
      <c r="Q156" s="61"/>
      <c r="R156" s="61"/>
      <c r="S156" s="61"/>
      <c r="T156" s="61"/>
    </row>
    <row r="157" spans="1:20" ht="14.25" customHeight="1">
      <c r="A157" s="96"/>
      <c r="B157" s="97"/>
      <c r="F157" s="61"/>
      <c r="G157" s="61"/>
      <c r="H157" s="61"/>
      <c r="I157" s="61"/>
      <c r="J157" s="61"/>
      <c r="K157" s="61"/>
      <c r="L157" s="61"/>
      <c r="M157" s="61"/>
      <c r="N157" s="61"/>
      <c r="O157" s="61"/>
      <c r="P157" s="61"/>
      <c r="Q157" s="61"/>
      <c r="R157" s="61"/>
      <c r="S157" s="61"/>
      <c r="T157" s="61"/>
    </row>
    <row r="158" spans="1:20" ht="14.25" customHeight="1">
      <c r="A158" s="96"/>
      <c r="B158" s="97"/>
      <c r="F158" s="61"/>
      <c r="G158" s="61"/>
      <c r="H158" s="61"/>
      <c r="I158" s="61"/>
      <c r="J158" s="61"/>
      <c r="K158" s="61"/>
      <c r="L158" s="61"/>
      <c r="M158" s="61"/>
      <c r="N158" s="61"/>
      <c r="O158" s="61"/>
      <c r="P158" s="61"/>
      <c r="Q158" s="61"/>
      <c r="R158" s="61"/>
      <c r="S158" s="61"/>
      <c r="T158" s="61"/>
    </row>
    <row r="159" spans="1:20" ht="14.25" customHeight="1">
      <c r="A159" s="96"/>
      <c r="B159" s="97"/>
      <c r="F159" s="61"/>
      <c r="G159" s="61"/>
      <c r="H159" s="61"/>
      <c r="I159" s="61"/>
      <c r="J159" s="61"/>
      <c r="K159" s="61"/>
      <c r="L159" s="61"/>
      <c r="M159" s="61"/>
      <c r="N159" s="61"/>
      <c r="O159" s="61"/>
      <c r="P159" s="61"/>
      <c r="Q159" s="61"/>
      <c r="R159" s="61"/>
      <c r="S159" s="61"/>
      <c r="T159" s="61"/>
    </row>
    <row r="160" spans="1:20" ht="14.25" customHeight="1">
      <c r="A160" s="96"/>
      <c r="B160" s="97"/>
      <c r="F160" s="61"/>
      <c r="G160" s="61"/>
      <c r="H160" s="61"/>
      <c r="I160" s="61"/>
      <c r="J160" s="61"/>
      <c r="K160" s="61"/>
      <c r="L160" s="61"/>
      <c r="M160" s="61"/>
      <c r="N160" s="61"/>
      <c r="O160" s="61"/>
      <c r="P160" s="61"/>
      <c r="Q160" s="61"/>
      <c r="R160" s="61"/>
      <c r="S160" s="61"/>
      <c r="T160" s="61"/>
    </row>
    <row r="161" spans="1:20" ht="14.25" customHeight="1">
      <c r="A161" s="96"/>
      <c r="B161" s="97"/>
      <c r="F161" s="61"/>
      <c r="G161" s="61"/>
      <c r="H161" s="61"/>
      <c r="I161" s="61"/>
      <c r="J161" s="61"/>
      <c r="K161" s="61"/>
      <c r="L161" s="61"/>
      <c r="M161" s="61"/>
      <c r="N161" s="61"/>
      <c r="O161" s="61"/>
      <c r="P161" s="61"/>
      <c r="Q161" s="61"/>
      <c r="R161" s="61"/>
      <c r="S161" s="61"/>
      <c r="T161" s="61"/>
    </row>
    <row r="162" spans="1:20" ht="14.25" customHeight="1">
      <c r="A162" s="96"/>
      <c r="B162" s="97"/>
      <c r="F162" s="61"/>
      <c r="G162" s="61"/>
      <c r="H162" s="61"/>
      <c r="I162" s="61"/>
      <c r="J162" s="61"/>
      <c r="K162" s="61"/>
      <c r="L162" s="61"/>
      <c r="M162" s="61"/>
      <c r="N162" s="61"/>
      <c r="O162" s="61"/>
      <c r="P162" s="61"/>
      <c r="Q162" s="61"/>
      <c r="R162" s="61"/>
      <c r="S162" s="61"/>
      <c r="T162" s="61"/>
    </row>
    <row r="163" spans="1:20" ht="14.25" customHeight="1">
      <c r="A163" s="96"/>
      <c r="B163" s="97"/>
      <c r="F163" s="61"/>
      <c r="G163" s="61"/>
      <c r="H163" s="61"/>
      <c r="I163" s="61"/>
      <c r="J163" s="61"/>
      <c r="K163" s="61"/>
      <c r="L163" s="61"/>
      <c r="M163" s="61"/>
      <c r="N163" s="61"/>
      <c r="O163" s="61"/>
      <c r="P163" s="61"/>
      <c r="Q163" s="61"/>
      <c r="R163" s="61"/>
      <c r="S163" s="61"/>
      <c r="T163" s="61"/>
    </row>
    <row r="164" spans="1:20" ht="14.25" customHeight="1">
      <c r="A164" s="96"/>
      <c r="B164" s="97"/>
      <c r="F164" s="61"/>
      <c r="G164" s="61"/>
      <c r="H164" s="61"/>
      <c r="I164" s="61"/>
      <c r="J164" s="61"/>
      <c r="K164" s="61"/>
      <c r="L164" s="61"/>
      <c r="M164" s="61"/>
      <c r="N164" s="61"/>
      <c r="O164" s="61"/>
      <c r="P164" s="61"/>
      <c r="Q164" s="61"/>
      <c r="R164" s="61"/>
      <c r="S164" s="61"/>
      <c r="T164" s="61"/>
    </row>
    <row r="165" spans="1:20" ht="14.25" customHeight="1">
      <c r="A165" s="96"/>
      <c r="B165" s="97"/>
      <c r="F165" s="61"/>
      <c r="G165" s="61"/>
      <c r="H165" s="61"/>
      <c r="I165" s="61"/>
      <c r="J165" s="61"/>
      <c r="K165" s="61"/>
      <c r="L165" s="61"/>
      <c r="M165" s="61"/>
      <c r="N165" s="61"/>
      <c r="O165" s="61"/>
      <c r="P165" s="61"/>
      <c r="Q165" s="61"/>
      <c r="R165" s="61"/>
      <c r="S165" s="61"/>
      <c r="T165" s="61"/>
    </row>
    <row r="166" spans="1:20" ht="14.25" customHeight="1">
      <c r="A166" s="96"/>
      <c r="B166" s="97"/>
      <c r="F166" s="61"/>
      <c r="G166" s="61"/>
      <c r="H166" s="61"/>
      <c r="I166" s="61"/>
      <c r="J166" s="61"/>
      <c r="K166" s="61"/>
      <c r="L166" s="61"/>
      <c r="M166" s="61"/>
      <c r="N166" s="61"/>
      <c r="O166" s="61"/>
      <c r="P166" s="61"/>
      <c r="Q166" s="61"/>
      <c r="R166" s="61"/>
      <c r="S166" s="61"/>
      <c r="T166" s="61"/>
    </row>
    <row r="167" spans="1:20" ht="14.25" customHeight="1">
      <c r="A167" s="96"/>
      <c r="B167" s="97"/>
      <c r="F167" s="61"/>
      <c r="G167" s="61"/>
      <c r="H167" s="61"/>
      <c r="I167" s="61"/>
      <c r="J167" s="61"/>
      <c r="K167" s="61"/>
      <c r="L167" s="61"/>
      <c r="M167" s="61"/>
      <c r="N167" s="61"/>
      <c r="O167" s="61"/>
      <c r="P167" s="61"/>
      <c r="Q167" s="61"/>
      <c r="R167" s="61"/>
      <c r="S167" s="61"/>
      <c r="T167" s="61"/>
    </row>
    <row r="168" spans="1:20" ht="14.25" customHeight="1">
      <c r="A168" s="96"/>
      <c r="B168" s="97"/>
      <c r="F168" s="61"/>
      <c r="G168" s="61"/>
      <c r="H168" s="61"/>
      <c r="I168" s="61"/>
      <c r="J168" s="61"/>
      <c r="K168" s="61"/>
      <c r="L168" s="61"/>
      <c r="M168" s="61"/>
      <c r="N168" s="61"/>
      <c r="O168" s="61"/>
      <c r="P168" s="61"/>
      <c r="Q168" s="61"/>
      <c r="R168" s="61"/>
      <c r="S168" s="61"/>
      <c r="T168" s="61"/>
    </row>
    <row r="169" spans="1:20" ht="14.25" customHeight="1">
      <c r="A169" s="96"/>
      <c r="B169" s="97"/>
      <c r="F169" s="61"/>
      <c r="G169" s="61"/>
      <c r="H169" s="61"/>
      <c r="I169" s="61"/>
      <c r="J169" s="61"/>
      <c r="K169" s="61"/>
      <c r="L169" s="61"/>
      <c r="M169" s="61"/>
      <c r="N169" s="61"/>
      <c r="O169" s="61"/>
      <c r="P169" s="61"/>
      <c r="Q169" s="61"/>
      <c r="R169" s="61"/>
      <c r="S169" s="61"/>
      <c r="T169" s="61"/>
    </row>
    <row r="170" spans="1:20" ht="14.25" customHeight="1">
      <c r="A170" s="96"/>
      <c r="B170" s="97"/>
      <c r="F170" s="61"/>
      <c r="G170" s="61"/>
      <c r="H170" s="61"/>
      <c r="I170" s="61"/>
      <c r="J170" s="61"/>
      <c r="K170" s="61"/>
      <c r="L170" s="61"/>
      <c r="M170" s="61"/>
      <c r="N170" s="61"/>
      <c r="O170" s="61"/>
      <c r="P170" s="61"/>
      <c r="Q170" s="61"/>
      <c r="R170" s="61"/>
      <c r="S170" s="61"/>
      <c r="T170" s="61"/>
    </row>
    <row r="171" spans="1:20" ht="14.25" customHeight="1">
      <c r="A171" s="96"/>
      <c r="B171" s="97"/>
      <c r="F171" s="61"/>
      <c r="G171" s="61"/>
      <c r="H171" s="61"/>
      <c r="I171" s="61"/>
      <c r="J171" s="61"/>
      <c r="K171" s="61"/>
      <c r="L171" s="61"/>
      <c r="M171" s="61"/>
      <c r="N171" s="61"/>
      <c r="O171" s="61"/>
      <c r="P171" s="61"/>
      <c r="Q171" s="61"/>
      <c r="R171" s="61"/>
      <c r="S171" s="61"/>
      <c r="T171" s="61"/>
    </row>
    <row r="172" spans="1:20" ht="14.25" customHeight="1">
      <c r="A172" s="96"/>
      <c r="B172" s="97"/>
      <c r="F172" s="61"/>
      <c r="G172" s="61"/>
      <c r="H172" s="61"/>
      <c r="I172" s="61"/>
      <c r="J172" s="61"/>
      <c r="K172" s="61"/>
      <c r="L172" s="61"/>
      <c r="M172" s="61"/>
      <c r="N172" s="61"/>
      <c r="O172" s="61"/>
      <c r="P172" s="61"/>
      <c r="Q172" s="61"/>
      <c r="R172" s="61"/>
      <c r="S172" s="61"/>
      <c r="T172" s="61"/>
    </row>
    <row r="173" spans="1:20" ht="14.25" customHeight="1">
      <c r="A173" s="96"/>
      <c r="B173" s="97"/>
      <c r="F173" s="61"/>
      <c r="G173" s="61"/>
      <c r="H173" s="61"/>
      <c r="I173" s="61"/>
      <c r="J173" s="61"/>
      <c r="K173" s="61"/>
      <c r="L173" s="61"/>
      <c r="M173" s="61"/>
      <c r="N173" s="61"/>
      <c r="O173" s="61"/>
      <c r="P173" s="61"/>
      <c r="Q173" s="61"/>
      <c r="R173" s="61"/>
      <c r="S173" s="61"/>
      <c r="T173" s="61"/>
    </row>
    <row r="174" spans="1:20" ht="14.25" customHeight="1">
      <c r="A174" s="96"/>
      <c r="B174" s="97"/>
      <c r="F174" s="61"/>
      <c r="G174" s="61"/>
      <c r="H174" s="61"/>
      <c r="I174" s="61"/>
      <c r="J174" s="61"/>
      <c r="K174" s="61"/>
      <c r="L174" s="61"/>
      <c r="M174" s="61"/>
      <c r="N174" s="61"/>
      <c r="O174" s="61"/>
      <c r="P174" s="61"/>
      <c r="Q174" s="61"/>
      <c r="R174" s="61"/>
      <c r="S174" s="61"/>
      <c r="T174" s="61"/>
    </row>
    <row r="175" spans="1:20" ht="14.25" customHeight="1">
      <c r="A175" s="96"/>
      <c r="B175" s="97"/>
      <c r="F175" s="61"/>
      <c r="G175" s="61"/>
      <c r="H175" s="61"/>
      <c r="I175" s="61"/>
      <c r="J175" s="61"/>
      <c r="K175" s="61"/>
      <c r="L175" s="61"/>
      <c r="M175" s="61"/>
      <c r="N175" s="61"/>
      <c r="O175" s="61"/>
      <c r="P175" s="61"/>
      <c r="Q175" s="61"/>
      <c r="R175" s="61"/>
      <c r="S175" s="61"/>
      <c r="T175" s="61"/>
    </row>
    <row r="176" spans="1:20" ht="14.25" customHeight="1">
      <c r="A176" s="96"/>
      <c r="B176" s="97"/>
      <c r="F176" s="61"/>
      <c r="G176" s="61"/>
      <c r="H176" s="61"/>
      <c r="I176" s="61"/>
      <c r="J176" s="61"/>
      <c r="K176" s="61"/>
      <c r="L176" s="61"/>
      <c r="M176" s="61"/>
      <c r="N176" s="61"/>
      <c r="O176" s="61"/>
      <c r="P176" s="61"/>
      <c r="Q176" s="61"/>
      <c r="R176" s="61"/>
      <c r="S176" s="61"/>
      <c r="T176" s="61"/>
    </row>
    <row r="177" spans="1:20" ht="14.25" customHeight="1">
      <c r="A177" s="96"/>
      <c r="B177" s="97"/>
      <c r="F177" s="61"/>
      <c r="G177" s="61"/>
      <c r="H177" s="61"/>
      <c r="I177" s="61"/>
      <c r="J177" s="61"/>
      <c r="K177" s="61"/>
      <c r="L177" s="61"/>
      <c r="M177" s="61"/>
      <c r="N177" s="61"/>
      <c r="O177" s="61"/>
      <c r="P177" s="61"/>
      <c r="Q177" s="61"/>
      <c r="R177" s="61"/>
      <c r="S177" s="61"/>
      <c r="T177" s="61"/>
    </row>
    <row r="178" spans="1:20" ht="14.25" customHeight="1">
      <c r="A178" s="96"/>
      <c r="B178" s="97"/>
      <c r="F178" s="61"/>
      <c r="G178" s="61"/>
      <c r="H178" s="61"/>
      <c r="I178" s="61"/>
      <c r="J178" s="61"/>
      <c r="K178" s="61"/>
      <c r="L178" s="61"/>
      <c r="M178" s="61"/>
      <c r="N178" s="61"/>
      <c r="O178" s="61"/>
      <c r="P178" s="61"/>
      <c r="Q178" s="61"/>
      <c r="R178" s="61"/>
      <c r="S178" s="61"/>
      <c r="T178" s="61"/>
    </row>
    <row r="179" spans="1:20" ht="14.25" customHeight="1">
      <c r="A179" s="96"/>
      <c r="B179" s="97"/>
      <c r="F179" s="61"/>
      <c r="G179" s="61"/>
      <c r="H179" s="61"/>
      <c r="I179" s="61"/>
      <c r="J179" s="61"/>
      <c r="K179" s="61"/>
      <c r="L179" s="61"/>
      <c r="M179" s="61"/>
      <c r="N179" s="61"/>
      <c r="O179" s="61"/>
      <c r="P179" s="61"/>
      <c r="Q179" s="61"/>
      <c r="R179" s="61"/>
      <c r="S179" s="61"/>
      <c r="T179" s="61"/>
    </row>
    <row r="180" spans="1:20" ht="14.25" customHeight="1">
      <c r="A180" s="96"/>
      <c r="B180" s="97"/>
      <c r="F180" s="61"/>
      <c r="G180" s="61"/>
      <c r="H180" s="61"/>
      <c r="I180" s="61"/>
      <c r="J180" s="61"/>
      <c r="K180" s="61"/>
      <c r="L180" s="61"/>
      <c r="M180" s="61"/>
      <c r="N180" s="61"/>
      <c r="O180" s="61"/>
      <c r="P180" s="61"/>
      <c r="Q180" s="61"/>
      <c r="R180" s="61"/>
      <c r="S180" s="61"/>
      <c r="T180" s="61"/>
    </row>
    <row r="181" spans="1:20" ht="14.25" customHeight="1">
      <c r="A181" s="96"/>
      <c r="B181" s="97"/>
      <c r="F181" s="61"/>
      <c r="G181" s="61"/>
      <c r="H181" s="61"/>
      <c r="I181" s="61"/>
      <c r="J181" s="61"/>
      <c r="K181" s="61"/>
      <c r="L181" s="61"/>
      <c r="M181" s="61"/>
      <c r="N181" s="61"/>
      <c r="O181" s="61"/>
      <c r="P181" s="61"/>
      <c r="Q181" s="61"/>
      <c r="R181" s="61"/>
      <c r="S181" s="61"/>
      <c r="T181" s="61"/>
    </row>
    <row r="182" spans="1:20" ht="14.25" customHeight="1">
      <c r="A182" s="96"/>
      <c r="B182" s="97"/>
      <c r="F182" s="61"/>
      <c r="G182" s="61"/>
      <c r="H182" s="61"/>
      <c r="I182" s="61"/>
      <c r="J182" s="61"/>
      <c r="K182" s="61"/>
      <c r="L182" s="61"/>
      <c r="M182" s="61"/>
      <c r="N182" s="61"/>
      <c r="O182" s="61"/>
      <c r="P182" s="61"/>
      <c r="Q182" s="61"/>
      <c r="R182" s="61"/>
      <c r="S182" s="61"/>
      <c r="T182" s="61"/>
    </row>
    <row r="183" spans="1:20" ht="14.25" customHeight="1">
      <c r="A183" s="96"/>
      <c r="B183" s="97"/>
      <c r="F183" s="61"/>
      <c r="G183" s="61"/>
      <c r="H183" s="61"/>
      <c r="I183" s="61"/>
      <c r="J183" s="61"/>
      <c r="K183" s="61"/>
      <c r="L183" s="61"/>
      <c r="M183" s="61"/>
      <c r="N183" s="61"/>
      <c r="O183" s="61"/>
      <c r="P183" s="61"/>
      <c r="Q183" s="61"/>
      <c r="R183" s="61"/>
      <c r="S183" s="61"/>
      <c r="T183" s="61"/>
    </row>
    <row r="184" spans="1:20" ht="14.25" customHeight="1">
      <c r="A184" s="96"/>
      <c r="B184" s="97"/>
      <c r="F184" s="61"/>
      <c r="G184" s="61"/>
      <c r="H184" s="61"/>
      <c r="I184" s="61"/>
      <c r="J184" s="61"/>
      <c r="K184" s="61"/>
      <c r="L184" s="61"/>
      <c r="M184" s="61"/>
      <c r="N184" s="61"/>
      <c r="O184" s="61"/>
      <c r="P184" s="61"/>
      <c r="Q184" s="61"/>
      <c r="R184" s="61"/>
      <c r="S184" s="61"/>
      <c r="T184" s="61"/>
    </row>
    <row r="185" spans="1:20" ht="14.25" customHeight="1">
      <c r="A185" s="96"/>
      <c r="B185" s="97"/>
      <c r="F185" s="61"/>
      <c r="G185" s="61"/>
      <c r="H185" s="61"/>
      <c r="I185" s="61"/>
      <c r="J185" s="61"/>
      <c r="K185" s="61"/>
      <c r="L185" s="61"/>
      <c r="M185" s="61"/>
      <c r="N185" s="61"/>
      <c r="O185" s="61"/>
      <c r="P185" s="61"/>
      <c r="Q185" s="61"/>
      <c r="R185" s="61"/>
      <c r="S185" s="61"/>
      <c r="T185" s="61"/>
    </row>
    <row r="186" spans="1:20" ht="14.25" customHeight="1">
      <c r="A186" s="96"/>
      <c r="B186" s="97"/>
      <c r="F186" s="61"/>
      <c r="G186" s="61"/>
      <c r="H186" s="61"/>
      <c r="I186" s="61"/>
      <c r="J186" s="61"/>
      <c r="K186" s="61"/>
      <c r="L186" s="61"/>
      <c r="M186" s="61"/>
      <c r="N186" s="61"/>
      <c r="O186" s="61"/>
      <c r="P186" s="61"/>
      <c r="Q186" s="61"/>
      <c r="R186" s="61"/>
      <c r="S186" s="61"/>
      <c r="T186" s="61"/>
    </row>
    <row r="187" spans="1:20" ht="14.25" customHeight="1">
      <c r="A187" s="96"/>
      <c r="B187" s="97"/>
      <c r="F187" s="61"/>
      <c r="G187" s="61"/>
      <c r="H187" s="61"/>
      <c r="I187" s="61"/>
      <c r="J187" s="61"/>
      <c r="K187" s="61"/>
      <c r="L187" s="61"/>
      <c r="M187" s="61"/>
      <c r="N187" s="61"/>
      <c r="O187" s="61"/>
      <c r="P187" s="61"/>
      <c r="Q187" s="61"/>
      <c r="R187" s="61"/>
      <c r="S187" s="61"/>
      <c r="T187" s="61"/>
    </row>
    <row r="188" spans="1:20" ht="14.25" customHeight="1">
      <c r="A188" s="96"/>
      <c r="B188" s="97"/>
      <c r="F188" s="61"/>
      <c r="G188" s="61"/>
      <c r="H188" s="61"/>
      <c r="I188" s="61"/>
      <c r="J188" s="61"/>
      <c r="K188" s="61"/>
      <c r="L188" s="61"/>
      <c r="M188" s="61"/>
      <c r="N188" s="61"/>
      <c r="O188" s="61"/>
      <c r="P188" s="61"/>
      <c r="Q188" s="61"/>
      <c r="R188" s="61"/>
      <c r="S188" s="61"/>
      <c r="T188" s="61"/>
    </row>
    <row r="189" spans="1:20" ht="14.25" customHeight="1">
      <c r="A189" s="96"/>
      <c r="B189" s="97"/>
      <c r="F189" s="61"/>
      <c r="G189" s="61"/>
      <c r="H189" s="61"/>
      <c r="I189" s="61"/>
      <c r="J189" s="61"/>
      <c r="K189" s="61"/>
      <c r="L189" s="61"/>
      <c r="M189" s="61"/>
      <c r="N189" s="61"/>
      <c r="O189" s="61"/>
      <c r="P189" s="61"/>
      <c r="Q189" s="61"/>
      <c r="R189" s="61"/>
      <c r="S189" s="61"/>
      <c r="T189" s="61"/>
    </row>
    <row r="190" spans="1:20" ht="14.25" customHeight="1">
      <c r="A190" s="96"/>
      <c r="B190" s="97"/>
      <c r="F190" s="61"/>
      <c r="G190" s="61"/>
      <c r="H190" s="61"/>
      <c r="I190" s="61"/>
      <c r="J190" s="61"/>
      <c r="K190" s="61"/>
      <c r="L190" s="61"/>
      <c r="M190" s="61"/>
      <c r="N190" s="61"/>
      <c r="O190" s="61"/>
      <c r="P190" s="61"/>
      <c r="Q190" s="61"/>
      <c r="R190" s="61"/>
      <c r="S190" s="61"/>
      <c r="T190" s="61"/>
    </row>
    <row r="191" spans="1:20" ht="14.25" customHeight="1">
      <c r="A191" s="96"/>
      <c r="B191" s="97"/>
      <c r="F191" s="61"/>
      <c r="G191" s="61"/>
      <c r="H191" s="61"/>
      <c r="I191" s="61"/>
      <c r="J191" s="61"/>
      <c r="K191" s="61"/>
      <c r="L191" s="61"/>
      <c r="M191" s="61"/>
      <c r="N191" s="61"/>
      <c r="O191" s="61"/>
      <c r="P191" s="61"/>
      <c r="Q191" s="61"/>
      <c r="R191" s="61"/>
      <c r="S191" s="61"/>
      <c r="T191" s="61"/>
    </row>
    <row r="192" spans="1:20" ht="14.25" customHeight="1">
      <c r="A192" s="96"/>
      <c r="B192" s="97"/>
      <c r="F192" s="61"/>
      <c r="G192" s="61"/>
      <c r="H192" s="61"/>
      <c r="I192" s="61"/>
      <c r="J192" s="61"/>
      <c r="K192" s="61"/>
      <c r="L192" s="61"/>
      <c r="M192" s="61"/>
      <c r="N192" s="61"/>
      <c r="O192" s="61"/>
      <c r="P192" s="61"/>
      <c r="Q192" s="61"/>
      <c r="R192" s="61"/>
      <c r="S192" s="61"/>
      <c r="T192" s="61"/>
    </row>
    <row r="193" spans="1:20" ht="14.25" customHeight="1">
      <c r="A193" s="96"/>
      <c r="B193" s="97"/>
      <c r="F193" s="61"/>
      <c r="G193" s="61"/>
      <c r="H193" s="61"/>
      <c r="I193" s="61"/>
      <c r="J193" s="61"/>
      <c r="K193" s="61"/>
      <c r="L193" s="61"/>
      <c r="M193" s="61"/>
      <c r="N193" s="61"/>
      <c r="O193" s="61"/>
      <c r="P193" s="61"/>
      <c r="Q193" s="61"/>
      <c r="R193" s="61"/>
      <c r="S193" s="61"/>
      <c r="T193" s="61"/>
    </row>
    <row r="194" spans="1:20" ht="14.25" customHeight="1">
      <c r="A194" s="96"/>
      <c r="B194" s="97"/>
      <c r="F194" s="61"/>
      <c r="G194" s="61"/>
      <c r="H194" s="61"/>
      <c r="I194" s="61"/>
      <c r="J194" s="61"/>
      <c r="K194" s="61"/>
      <c r="L194" s="61"/>
      <c r="M194" s="61"/>
      <c r="N194" s="61"/>
      <c r="O194" s="61"/>
      <c r="P194" s="61"/>
      <c r="Q194" s="61"/>
      <c r="R194" s="61"/>
      <c r="S194" s="61"/>
      <c r="T194" s="61"/>
    </row>
    <row r="195" spans="1:20" ht="14.25" customHeight="1">
      <c r="A195" s="96"/>
      <c r="B195" s="97"/>
      <c r="F195" s="61"/>
      <c r="G195" s="61"/>
      <c r="H195" s="61"/>
      <c r="I195" s="61"/>
      <c r="J195" s="61"/>
      <c r="K195" s="61"/>
      <c r="L195" s="61"/>
      <c r="M195" s="61"/>
      <c r="N195" s="61"/>
      <c r="O195" s="61"/>
      <c r="P195" s="61"/>
      <c r="Q195" s="61"/>
      <c r="R195" s="61"/>
      <c r="S195" s="61"/>
      <c r="T195" s="61"/>
    </row>
    <row r="196" spans="1:20" ht="14.25" customHeight="1">
      <c r="A196" s="96"/>
      <c r="B196" s="97"/>
      <c r="F196" s="61"/>
      <c r="G196" s="61"/>
      <c r="H196" s="61"/>
      <c r="I196" s="61"/>
      <c r="J196" s="61"/>
      <c r="K196" s="61"/>
      <c r="L196" s="61"/>
      <c r="M196" s="61"/>
      <c r="N196" s="61"/>
      <c r="O196" s="61"/>
      <c r="P196" s="61"/>
      <c r="Q196" s="61"/>
      <c r="R196" s="61"/>
      <c r="S196" s="61"/>
      <c r="T196" s="61"/>
    </row>
    <row r="197" spans="1:20" ht="14.25" customHeight="1">
      <c r="A197" s="96"/>
      <c r="B197" s="97"/>
      <c r="F197" s="61"/>
      <c r="G197" s="61"/>
      <c r="H197" s="61"/>
      <c r="I197" s="61"/>
      <c r="J197" s="61"/>
      <c r="K197" s="61"/>
      <c r="L197" s="61"/>
      <c r="M197" s="61"/>
      <c r="N197" s="61"/>
      <c r="O197" s="61"/>
      <c r="P197" s="61"/>
      <c r="Q197" s="61"/>
      <c r="R197" s="61"/>
      <c r="S197" s="61"/>
      <c r="T197" s="61"/>
    </row>
    <row r="198" spans="1:20" ht="14.25" customHeight="1">
      <c r="A198" s="96"/>
      <c r="B198" s="97"/>
      <c r="F198" s="61"/>
      <c r="G198" s="61"/>
      <c r="H198" s="61"/>
      <c r="I198" s="61"/>
      <c r="J198" s="61"/>
      <c r="K198" s="61"/>
      <c r="L198" s="61"/>
      <c r="M198" s="61"/>
      <c r="N198" s="61"/>
      <c r="O198" s="61"/>
      <c r="P198" s="61"/>
      <c r="Q198" s="61"/>
      <c r="R198" s="61"/>
      <c r="S198" s="61"/>
      <c r="T198" s="61"/>
    </row>
    <row r="199" spans="1:20" ht="14.25" customHeight="1">
      <c r="A199" s="96"/>
      <c r="B199" s="97"/>
      <c r="F199" s="61"/>
      <c r="G199" s="61"/>
      <c r="H199" s="61"/>
      <c r="I199" s="61"/>
      <c r="J199" s="61"/>
      <c r="K199" s="61"/>
      <c r="L199" s="61"/>
      <c r="M199" s="61"/>
      <c r="N199" s="61"/>
      <c r="O199" s="61"/>
      <c r="P199" s="61"/>
      <c r="Q199" s="61"/>
      <c r="R199" s="61"/>
      <c r="S199" s="61"/>
      <c r="T199" s="61"/>
    </row>
    <row r="200" spans="1:20" ht="14.25" customHeight="1">
      <c r="A200" s="96"/>
      <c r="B200" s="97"/>
      <c r="F200" s="61"/>
      <c r="G200" s="61"/>
      <c r="H200" s="61"/>
      <c r="I200" s="61"/>
      <c r="J200" s="61"/>
      <c r="K200" s="61"/>
      <c r="L200" s="61"/>
      <c r="M200" s="61"/>
      <c r="N200" s="61"/>
      <c r="O200" s="61"/>
      <c r="P200" s="61"/>
      <c r="Q200" s="61"/>
      <c r="R200" s="61"/>
      <c r="S200" s="61"/>
      <c r="T200" s="61"/>
    </row>
    <row r="201" spans="1:20" ht="14.25" customHeight="1">
      <c r="A201" s="96"/>
      <c r="B201" s="97"/>
      <c r="F201" s="61"/>
      <c r="G201" s="61"/>
      <c r="H201" s="61"/>
      <c r="I201" s="61"/>
      <c r="J201" s="61"/>
      <c r="K201" s="61"/>
      <c r="L201" s="61"/>
      <c r="M201" s="61"/>
      <c r="N201" s="61"/>
      <c r="O201" s="61"/>
      <c r="P201" s="61"/>
      <c r="Q201" s="61"/>
      <c r="R201" s="61"/>
      <c r="S201" s="61"/>
      <c r="T201" s="61"/>
    </row>
    <row r="202" spans="1:20" ht="14.25" customHeight="1">
      <c r="A202" s="96"/>
      <c r="B202" s="97"/>
      <c r="F202" s="61"/>
      <c r="G202" s="61"/>
      <c r="H202" s="61"/>
      <c r="I202" s="61"/>
      <c r="J202" s="61"/>
      <c r="K202" s="61"/>
      <c r="L202" s="61"/>
      <c r="M202" s="61"/>
      <c r="N202" s="61"/>
      <c r="O202" s="61"/>
      <c r="P202" s="61"/>
      <c r="Q202" s="61"/>
      <c r="R202" s="61"/>
      <c r="S202" s="61"/>
      <c r="T202" s="61"/>
    </row>
    <row r="203" spans="1:20" ht="14.25" customHeight="1">
      <c r="A203" s="96"/>
      <c r="B203" s="97"/>
      <c r="F203" s="61"/>
      <c r="G203" s="61"/>
      <c r="H203" s="61"/>
      <c r="I203" s="61"/>
      <c r="J203" s="61"/>
      <c r="K203" s="61"/>
      <c r="L203" s="61"/>
      <c r="M203" s="61"/>
      <c r="N203" s="61"/>
      <c r="O203" s="61"/>
      <c r="P203" s="61"/>
      <c r="Q203" s="61"/>
      <c r="R203" s="61"/>
      <c r="S203" s="61"/>
      <c r="T203" s="61"/>
    </row>
    <row r="204" spans="1:20" ht="14.25" customHeight="1">
      <c r="A204" s="96"/>
      <c r="B204" s="97"/>
      <c r="F204" s="61"/>
      <c r="G204" s="61"/>
      <c r="H204" s="61"/>
      <c r="I204" s="61"/>
      <c r="J204" s="61"/>
      <c r="K204" s="61"/>
      <c r="L204" s="61"/>
      <c r="M204" s="61"/>
      <c r="N204" s="61"/>
      <c r="O204" s="61"/>
      <c r="P204" s="61"/>
      <c r="Q204" s="61"/>
      <c r="R204" s="61"/>
      <c r="S204" s="61"/>
      <c r="T204" s="61"/>
    </row>
    <row r="205" spans="1:20" ht="14.25" customHeight="1">
      <c r="A205" s="96"/>
      <c r="B205" s="97"/>
      <c r="F205" s="61"/>
      <c r="G205" s="61"/>
      <c r="H205" s="61"/>
      <c r="I205" s="61"/>
      <c r="J205" s="61"/>
      <c r="K205" s="61"/>
      <c r="L205" s="61"/>
      <c r="M205" s="61"/>
      <c r="N205" s="61"/>
      <c r="O205" s="61"/>
      <c r="P205" s="61"/>
      <c r="Q205" s="61"/>
      <c r="R205" s="61"/>
      <c r="S205" s="61"/>
      <c r="T205" s="61"/>
    </row>
    <row r="206" spans="1:20" ht="14.25" customHeight="1">
      <c r="A206" s="96"/>
      <c r="B206" s="97"/>
      <c r="F206" s="61"/>
      <c r="G206" s="61"/>
      <c r="H206" s="61"/>
      <c r="I206" s="61"/>
      <c r="J206" s="61"/>
      <c r="K206" s="61"/>
      <c r="L206" s="61"/>
      <c r="M206" s="61"/>
      <c r="N206" s="61"/>
      <c r="O206" s="61"/>
      <c r="P206" s="61"/>
      <c r="Q206" s="61"/>
      <c r="R206" s="61"/>
      <c r="S206" s="61"/>
      <c r="T206" s="61"/>
    </row>
    <row r="207" spans="1:20" ht="14.25" customHeight="1">
      <c r="A207" s="96"/>
      <c r="B207" s="97"/>
      <c r="F207" s="61"/>
      <c r="G207" s="61"/>
      <c r="H207" s="61"/>
      <c r="I207" s="61"/>
      <c r="J207" s="61"/>
      <c r="K207" s="61"/>
      <c r="L207" s="61"/>
      <c r="M207" s="61"/>
      <c r="N207" s="61"/>
      <c r="O207" s="61"/>
      <c r="P207" s="61"/>
      <c r="Q207" s="61"/>
      <c r="R207" s="61"/>
      <c r="S207" s="61"/>
      <c r="T207" s="61"/>
    </row>
    <row r="208" spans="1:20" ht="14.25" customHeight="1">
      <c r="A208" s="96"/>
      <c r="B208" s="97"/>
      <c r="F208" s="61"/>
      <c r="G208" s="61"/>
      <c r="H208" s="61"/>
      <c r="I208" s="61"/>
      <c r="J208" s="61"/>
      <c r="K208" s="61"/>
      <c r="L208" s="61"/>
      <c r="M208" s="61"/>
      <c r="N208" s="61"/>
      <c r="O208" s="61"/>
      <c r="P208" s="61"/>
      <c r="Q208" s="61"/>
      <c r="R208" s="61"/>
      <c r="S208" s="61"/>
      <c r="T208" s="61"/>
    </row>
    <row r="209" spans="1:20" ht="14.25" customHeight="1">
      <c r="A209" s="96"/>
      <c r="B209" s="97"/>
      <c r="F209" s="61"/>
      <c r="G209" s="61"/>
      <c r="H209" s="61"/>
      <c r="I209" s="61"/>
      <c r="J209" s="61"/>
      <c r="K209" s="61"/>
      <c r="L209" s="61"/>
      <c r="M209" s="61"/>
      <c r="N209" s="61"/>
      <c r="O209" s="61"/>
      <c r="P209" s="61"/>
      <c r="Q209" s="61"/>
      <c r="R209" s="61"/>
      <c r="S209" s="61"/>
      <c r="T209" s="61"/>
    </row>
    <row r="210" spans="1:20" ht="14.25" customHeight="1">
      <c r="A210" s="96"/>
      <c r="B210" s="97"/>
      <c r="F210" s="61"/>
      <c r="G210" s="61"/>
      <c r="H210" s="61"/>
      <c r="I210" s="61"/>
      <c r="J210" s="61"/>
      <c r="K210" s="61"/>
      <c r="L210" s="61"/>
      <c r="M210" s="61"/>
      <c r="N210" s="61"/>
      <c r="O210" s="61"/>
      <c r="P210" s="61"/>
      <c r="Q210" s="61"/>
      <c r="R210" s="61"/>
      <c r="S210" s="61"/>
      <c r="T210" s="61"/>
    </row>
    <row r="211" spans="1:20" ht="14.25" customHeight="1">
      <c r="A211" s="96"/>
      <c r="B211" s="97"/>
      <c r="F211" s="61"/>
      <c r="G211" s="61"/>
      <c r="H211" s="61"/>
      <c r="I211" s="61"/>
      <c r="J211" s="61"/>
      <c r="K211" s="61"/>
      <c r="L211" s="61"/>
      <c r="M211" s="61"/>
      <c r="N211" s="61"/>
      <c r="O211" s="61"/>
      <c r="P211" s="61"/>
      <c r="Q211" s="61"/>
      <c r="R211" s="61"/>
      <c r="S211" s="61"/>
      <c r="T211" s="61"/>
    </row>
    <row r="212" spans="1:20" ht="14.25" customHeight="1">
      <c r="A212" s="96"/>
      <c r="B212" s="97"/>
      <c r="F212" s="61"/>
      <c r="G212" s="61"/>
      <c r="H212" s="61"/>
      <c r="I212" s="61"/>
      <c r="J212" s="61"/>
      <c r="K212" s="61"/>
      <c r="L212" s="61"/>
      <c r="M212" s="61"/>
      <c r="N212" s="61"/>
      <c r="O212" s="61"/>
      <c r="P212" s="61"/>
      <c r="Q212" s="61"/>
      <c r="R212" s="61"/>
      <c r="S212" s="61"/>
      <c r="T212" s="61"/>
    </row>
    <row r="213" spans="1:20" ht="14.25" customHeight="1">
      <c r="A213" s="96"/>
      <c r="B213" s="97"/>
      <c r="F213" s="61"/>
      <c r="G213" s="61"/>
      <c r="H213" s="61"/>
      <c r="I213" s="61"/>
      <c r="J213" s="61"/>
      <c r="K213" s="61"/>
      <c r="L213" s="61"/>
      <c r="M213" s="61"/>
      <c r="N213" s="61"/>
      <c r="O213" s="61"/>
      <c r="P213" s="61"/>
      <c r="Q213" s="61"/>
      <c r="R213" s="61"/>
      <c r="S213" s="61"/>
      <c r="T213" s="61"/>
    </row>
    <row r="214" spans="1:20" ht="14.25" customHeight="1">
      <c r="A214" s="96"/>
      <c r="B214" s="97"/>
      <c r="F214" s="61"/>
      <c r="G214" s="61"/>
      <c r="H214" s="61"/>
      <c r="I214" s="61"/>
      <c r="J214" s="61"/>
      <c r="K214" s="61"/>
      <c r="L214" s="61"/>
      <c r="M214" s="61"/>
      <c r="N214" s="61"/>
      <c r="O214" s="61"/>
      <c r="P214" s="61"/>
      <c r="Q214" s="61"/>
      <c r="R214" s="61"/>
      <c r="S214" s="61"/>
      <c r="T214" s="61"/>
    </row>
    <row r="215" spans="1:20" ht="14.25" customHeight="1">
      <c r="A215" s="96"/>
      <c r="B215" s="97"/>
      <c r="F215" s="61"/>
      <c r="G215" s="61"/>
      <c r="H215" s="61"/>
      <c r="I215" s="61"/>
      <c r="J215" s="61"/>
      <c r="K215" s="61"/>
      <c r="L215" s="61"/>
      <c r="M215" s="61"/>
      <c r="N215" s="61"/>
      <c r="O215" s="61"/>
      <c r="P215" s="61"/>
      <c r="Q215" s="61"/>
      <c r="R215" s="61"/>
      <c r="S215" s="61"/>
      <c r="T215" s="61"/>
    </row>
    <row r="216" spans="1:20" ht="14.25" customHeight="1">
      <c r="A216" s="96"/>
      <c r="B216" s="97"/>
      <c r="F216" s="61"/>
      <c r="G216" s="61"/>
      <c r="H216" s="61"/>
      <c r="I216" s="61"/>
      <c r="J216" s="61"/>
      <c r="K216" s="61"/>
      <c r="L216" s="61"/>
      <c r="M216" s="61"/>
      <c r="N216" s="61"/>
      <c r="O216" s="61"/>
      <c r="P216" s="61"/>
      <c r="Q216" s="61"/>
      <c r="R216" s="61"/>
      <c r="S216" s="61"/>
      <c r="T216" s="61"/>
    </row>
    <row r="217" spans="1:20" ht="14.25" customHeight="1">
      <c r="A217" s="96"/>
      <c r="B217" s="97"/>
      <c r="F217" s="61"/>
      <c r="G217" s="61"/>
      <c r="H217" s="61"/>
      <c r="I217" s="61"/>
      <c r="J217" s="61"/>
      <c r="K217" s="61"/>
      <c r="L217" s="61"/>
      <c r="M217" s="61"/>
      <c r="N217" s="61"/>
      <c r="O217" s="61"/>
      <c r="P217" s="61"/>
      <c r="Q217" s="61"/>
      <c r="R217" s="61"/>
      <c r="S217" s="61"/>
      <c r="T217" s="61"/>
    </row>
    <row r="218" spans="1:20" ht="14.25" customHeight="1">
      <c r="A218" s="96"/>
      <c r="B218" s="97"/>
      <c r="F218" s="61"/>
      <c r="G218" s="61"/>
      <c r="H218" s="61"/>
      <c r="I218" s="61"/>
      <c r="J218" s="61"/>
      <c r="K218" s="61"/>
      <c r="L218" s="61"/>
      <c r="M218" s="61"/>
      <c r="N218" s="61"/>
      <c r="O218" s="61"/>
      <c r="P218" s="61"/>
      <c r="Q218" s="61"/>
      <c r="R218" s="61"/>
      <c r="S218" s="61"/>
      <c r="T218" s="61"/>
    </row>
    <row r="219" spans="1:20" ht="14.25" customHeight="1">
      <c r="A219" s="96"/>
      <c r="B219" s="97"/>
      <c r="F219" s="61"/>
      <c r="G219" s="61"/>
      <c r="H219" s="61"/>
      <c r="I219" s="61"/>
      <c r="J219" s="61"/>
      <c r="K219" s="61"/>
      <c r="L219" s="61"/>
      <c r="M219" s="61"/>
      <c r="N219" s="61"/>
      <c r="O219" s="61"/>
      <c r="P219" s="61"/>
      <c r="Q219" s="61"/>
      <c r="R219" s="61"/>
      <c r="S219" s="61"/>
      <c r="T219" s="61"/>
    </row>
    <row r="220" spans="1:20" ht="14.25" customHeight="1">
      <c r="A220" s="96"/>
      <c r="B220" s="97"/>
      <c r="F220" s="61"/>
      <c r="G220" s="61"/>
      <c r="H220" s="61"/>
      <c r="I220" s="61"/>
      <c r="J220" s="61"/>
      <c r="K220" s="61"/>
      <c r="L220" s="61"/>
      <c r="M220" s="61"/>
      <c r="N220" s="61"/>
      <c r="O220" s="61"/>
      <c r="P220" s="61"/>
      <c r="Q220" s="61"/>
      <c r="R220" s="61"/>
      <c r="S220" s="61"/>
      <c r="T220" s="61"/>
    </row>
    <row r="221" spans="1:20" ht="14.25" customHeight="1">
      <c r="A221" s="96"/>
      <c r="B221" s="97"/>
      <c r="F221" s="61"/>
      <c r="G221" s="61"/>
      <c r="H221" s="61"/>
      <c r="I221" s="61"/>
      <c r="J221" s="61"/>
      <c r="K221" s="61"/>
      <c r="L221" s="61"/>
      <c r="M221" s="61"/>
      <c r="N221" s="61"/>
      <c r="O221" s="61"/>
      <c r="P221" s="61"/>
      <c r="Q221" s="61"/>
      <c r="R221" s="61"/>
      <c r="S221" s="61"/>
      <c r="T221" s="61"/>
    </row>
    <row r="222" spans="1:20" ht="14.25" customHeight="1">
      <c r="A222" s="96"/>
      <c r="B222" s="97"/>
      <c r="F222" s="61"/>
      <c r="G222" s="61"/>
      <c r="H222" s="61"/>
      <c r="I222" s="61"/>
      <c r="J222" s="61"/>
      <c r="K222" s="61"/>
      <c r="L222" s="61"/>
      <c r="M222" s="61"/>
      <c r="N222" s="61"/>
      <c r="O222" s="61"/>
      <c r="P222" s="61"/>
      <c r="Q222" s="61"/>
      <c r="R222" s="61"/>
      <c r="S222" s="61"/>
      <c r="T222" s="61"/>
    </row>
    <row r="223" spans="1:20" ht="14.25" customHeight="1">
      <c r="A223" s="96"/>
      <c r="B223" s="97"/>
      <c r="F223" s="61"/>
      <c r="G223" s="61"/>
      <c r="H223" s="61"/>
      <c r="I223" s="61"/>
      <c r="J223" s="61"/>
      <c r="K223" s="61"/>
      <c r="L223" s="61"/>
      <c r="M223" s="61"/>
      <c r="N223" s="61"/>
      <c r="O223" s="61"/>
      <c r="P223" s="61"/>
      <c r="Q223" s="61"/>
      <c r="R223" s="61"/>
      <c r="S223" s="61"/>
      <c r="T223" s="61"/>
    </row>
    <row r="224" spans="1:20" ht="14.25" customHeight="1">
      <c r="A224" s="96"/>
      <c r="B224" s="97"/>
      <c r="F224" s="61"/>
      <c r="G224" s="61"/>
      <c r="H224" s="61"/>
      <c r="I224" s="61"/>
      <c r="J224" s="61"/>
      <c r="K224" s="61"/>
      <c r="L224" s="61"/>
      <c r="M224" s="61"/>
      <c r="N224" s="61"/>
      <c r="O224" s="61"/>
      <c r="P224" s="61"/>
      <c r="Q224" s="61"/>
      <c r="R224" s="61"/>
      <c r="S224" s="61"/>
      <c r="T224" s="61"/>
    </row>
    <row r="225" spans="1:20" ht="14.25" customHeight="1">
      <c r="A225" s="96"/>
      <c r="B225" s="97"/>
      <c r="F225" s="61"/>
      <c r="G225" s="61"/>
      <c r="H225" s="61"/>
      <c r="I225" s="61"/>
      <c r="J225" s="61"/>
      <c r="K225" s="61"/>
      <c r="L225" s="61"/>
      <c r="M225" s="61"/>
      <c r="N225" s="61"/>
      <c r="O225" s="61"/>
      <c r="P225" s="61"/>
      <c r="Q225" s="61"/>
      <c r="R225" s="61"/>
      <c r="S225" s="61"/>
      <c r="T225" s="61"/>
    </row>
    <row r="226" spans="1:20" ht="14.25" customHeight="1">
      <c r="A226" s="96"/>
      <c r="B226" s="97"/>
      <c r="F226" s="61"/>
      <c r="G226" s="61"/>
      <c r="H226" s="61"/>
      <c r="I226" s="61"/>
      <c r="J226" s="61"/>
      <c r="K226" s="61"/>
      <c r="L226" s="61"/>
      <c r="M226" s="61"/>
      <c r="N226" s="61"/>
      <c r="O226" s="61"/>
      <c r="P226" s="61"/>
      <c r="Q226" s="61"/>
      <c r="R226" s="61"/>
      <c r="S226" s="61"/>
      <c r="T226" s="61"/>
    </row>
    <row r="227" spans="1:20" ht="14.25" customHeight="1">
      <c r="A227" s="96"/>
      <c r="B227" s="97"/>
      <c r="F227" s="61"/>
      <c r="G227" s="61"/>
      <c r="H227" s="61"/>
      <c r="I227" s="61"/>
      <c r="J227" s="61"/>
      <c r="K227" s="61"/>
      <c r="L227" s="61"/>
      <c r="M227" s="61"/>
      <c r="N227" s="61"/>
      <c r="O227" s="61"/>
      <c r="P227" s="61"/>
      <c r="Q227" s="61"/>
      <c r="R227" s="61"/>
      <c r="S227" s="61"/>
      <c r="T227" s="61"/>
    </row>
    <row r="228" spans="1:20" ht="14.25" customHeight="1">
      <c r="A228" s="96"/>
      <c r="B228" s="97"/>
      <c r="F228" s="61"/>
      <c r="G228" s="61"/>
      <c r="H228" s="61"/>
      <c r="I228" s="61"/>
      <c r="J228" s="61"/>
      <c r="K228" s="61"/>
      <c r="L228" s="61"/>
      <c r="M228" s="61"/>
      <c r="N228" s="61"/>
      <c r="O228" s="61"/>
      <c r="P228" s="61"/>
      <c r="Q228" s="61"/>
      <c r="R228" s="61"/>
      <c r="S228" s="61"/>
      <c r="T228" s="61"/>
    </row>
    <row r="229" spans="1:20" ht="14.25" customHeight="1">
      <c r="A229" s="96"/>
      <c r="B229" s="97"/>
      <c r="F229" s="61"/>
      <c r="G229" s="61"/>
      <c r="H229" s="61"/>
      <c r="I229" s="61"/>
      <c r="J229" s="61"/>
      <c r="K229" s="61"/>
      <c r="L229" s="61"/>
      <c r="M229" s="61"/>
      <c r="N229" s="61"/>
      <c r="O229" s="61"/>
      <c r="P229" s="61"/>
      <c r="Q229" s="61"/>
      <c r="R229" s="61"/>
      <c r="S229" s="61"/>
      <c r="T229" s="61"/>
    </row>
    <row r="230" spans="1:20" ht="14.25" customHeight="1">
      <c r="A230" s="96"/>
      <c r="B230" s="97"/>
      <c r="F230" s="61"/>
      <c r="G230" s="61"/>
      <c r="H230" s="61"/>
      <c r="I230" s="61"/>
      <c r="J230" s="61"/>
      <c r="K230" s="61"/>
      <c r="L230" s="61"/>
      <c r="M230" s="61"/>
      <c r="N230" s="61"/>
      <c r="O230" s="61"/>
      <c r="P230" s="61"/>
      <c r="Q230" s="61"/>
      <c r="R230" s="61"/>
      <c r="S230" s="61"/>
      <c r="T230" s="61"/>
    </row>
    <row r="231" spans="1:20" ht="14.25" customHeight="1">
      <c r="A231" s="96"/>
      <c r="B231" s="97"/>
      <c r="F231" s="61"/>
      <c r="G231" s="61"/>
      <c r="H231" s="61"/>
      <c r="I231" s="61"/>
      <c r="J231" s="61"/>
      <c r="K231" s="61"/>
      <c r="L231" s="61"/>
      <c r="M231" s="61"/>
      <c r="N231" s="61"/>
      <c r="O231" s="61"/>
      <c r="P231" s="61"/>
      <c r="Q231" s="61"/>
      <c r="R231" s="61"/>
      <c r="S231" s="61"/>
      <c r="T231" s="61"/>
    </row>
    <row r="232" spans="1:20" ht="14.25" customHeight="1">
      <c r="A232" s="96"/>
      <c r="B232" s="97"/>
      <c r="F232" s="61"/>
      <c r="G232" s="61"/>
      <c r="H232" s="61"/>
      <c r="I232" s="61"/>
      <c r="J232" s="61"/>
      <c r="K232" s="61"/>
      <c r="L232" s="61"/>
      <c r="M232" s="61"/>
      <c r="N232" s="61"/>
      <c r="O232" s="61"/>
      <c r="P232" s="61"/>
      <c r="Q232" s="61"/>
      <c r="R232" s="61"/>
      <c r="S232" s="61"/>
      <c r="T232" s="61"/>
    </row>
    <row r="233" spans="1:20" ht="14.25" customHeight="1">
      <c r="A233" s="96"/>
      <c r="B233" s="97"/>
      <c r="F233" s="61"/>
      <c r="G233" s="61"/>
      <c r="H233" s="61"/>
      <c r="I233" s="61"/>
      <c r="J233" s="61"/>
      <c r="K233" s="61"/>
      <c r="L233" s="61"/>
      <c r="M233" s="61"/>
      <c r="N233" s="61"/>
      <c r="O233" s="61"/>
      <c r="P233" s="61"/>
      <c r="Q233" s="61"/>
      <c r="R233" s="61"/>
      <c r="S233" s="61"/>
      <c r="T233" s="61"/>
    </row>
    <row r="234" spans="1:20" ht="14.25" customHeight="1">
      <c r="A234" s="96"/>
      <c r="B234" s="97"/>
      <c r="F234" s="61"/>
      <c r="G234" s="61"/>
      <c r="H234" s="61"/>
      <c r="I234" s="61"/>
      <c r="J234" s="61"/>
      <c r="K234" s="61"/>
      <c r="L234" s="61"/>
      <c r="M234" s="61"/>
      <c r="N234" s="61"/>
      <c r="O234" s="61"/>
      <c r="P234" s="61"/>
      <c r="Q234" s="61"/>
      <c r="R234" s="61"/>
      <c r="S234" s="61"/>
      <c r="T234" s="61"/>
    </row>
    <row r="235" spans="1:20" ht="14.25" customHeight="1">
      <c r="A235" s="96"/>
      <c r="B235" s="97"/>
      <c r="F235" s="61"/>
      <c r="G235" s="61"/>
      <c r="H235" s="61"/>
      <c r="I235" s="61"/>
      <c r="J235" s="61"/>
      <c r="K235" s="61"/>
      <c r="L235" s="61"/>
      <c r="M235" s="61"/>
      <c r="N235" s="61"/>
      <c r="O235" s="61"/>
      <c r="P235" s="61"/>
      <c r="Q235" s="61"/>
      <c r="R235" s="61"/>
      <c r="S235" s="61"/>
      <c r="T235" s="61"/>
    </row>
    <row r="236" spans="1:20" ht="14.25" customHeight="1">
      <c r="A236" s="96"/>
      <c r="B236" s="97"/>
      <c r="F236" s="61"/>
      <c r="G236" s="61"/>
      <c r="H236" s="61"/>
      <c r="I236" s="61"/>
      <c r="J236" s="61"/>
      <c r="K236" s="61"/>
      <c r="L236" s="61"/>
      <c r="M236" s="61"/>
      <c r="N236" s="61"/>
      <c r="O236" s="61"/>
      <c r="P236" s="61"/>
      <c r="Q236" s="61"/>
      <c r="R236" s="61"/>
      <c r="S236" s="61"/>
      <c r="T236" s="61"/>
    </row>
    <row r="237" spans="1:20" ht="14.25" customHeight="1">
      <c r="A237" s="96"/>
      <c r="B237" s="97"/>
      <c r="F237" s="61"/>
      <c r="G237" s="61"/>
      <c r="H237" s="61"/>
      <c r="I237" s="61"/>
      <c r="J237" s="61"/>
      <c r="K237" s="61"/>
      <c r="L237" s="61"/>
      <c r="M237" s="61"/>
      <c r="N237" s="61"/>
      <c r="O237" s="61"/>
      <c r="P237" s="61"/>
      <c r="Q237" s="61"/>
      <c r="R237" s="61"/>
      <c r="S237" s="61"/>
      <c r="T237" s="61"/>
    </row>
    <row r="238" spans="1:20" ht="14.25" customHeight="1">
      <c r="A238" s="96"/>
      <c r="B238" s="97"/>
      <c r="F238" s="61"/>
      <c r="G238" s="61"/>
      <c r="H238" s="61"/>
      <c r="I238" s="61"/>
      <c r="J238" s="61"/>
      <c r="K238" s="61"/>
      <c r="L238" s="61"/>
      <c r="M238" s="61"/>
      <c r="N238" s="61"/>
      <c r="O238" s="61"/>
      <c r="P238" s="61"/>
      <c r="Q238" s="61"/>
      <c r="R238" s="61"/>
      <c r="S238" s="61"/>
      <c r="T238" s="61"/>
    </row>
    <row r="239" spans="1:20" ht="14.25" customHeight="1">
      <c r="A239" s="96"/>
      <c r="B239" s="97"/>
      <c r="F239" s="61"/>
      <c r="G239" s="61"/>
      <c r="H239" s="61"/>
      <c r="I239" s="61"/>
      <c r="J239" s="61"/>
      <c r="K239" s="61"/>
      <c r="L239" s="61"/>
      <c r="M239" s="61"/>
      <c r="N239" s="61"/>
      <c r="O239" s="61"/>
      <c r="P239" s="61"/>
      <c r="Q239" s="61"/>
      <c r="R239" s="61"/>
      <c r="S239" s="61"/>
      <c r="T239" s="61"/>
    </row>
    <row r="240" spans="1:20" ht="14.25" customHeight="1">
      <c r="A240" s="96"/>
      <c r="B240" s="97"/>
      <c r="F240" s="61"/>
      <c r="G240" s="61"/>
      <c r="H240" s="61"/>
      <c r="I240" s="61"/>
      <c r="J240" s="61"/>
      <c r="K240" s="61"/>
      <c r="L240" s="61"/>
      <c r="M240" s="61"/>
      <c r="N240" s="61"/>
      <c r="O240" s="61"/>
      <c r="P240" s="61"/>
      <c r="Q240" s="61"/>
      <c r="R240" s="61"/>
      <c r="S240" s="61"/>
      <c r="T240" s="61"/>
    </row>
    <row r="241" spans="1:20" ht="14.25" customHeight="1">
      <c r="A241" s="96"/>
      <c r="B241" s="97"/>
      <c r="F241" s="61"/>
      <c r="G241" s="61"/>
      <c r="H241" s="61"/>
      <c r="I241" s="61"/>
      <c r="J241" s="61"/>
      <c r="K241" s="61"/>
      <c r="L241" s="61"/>
      <c r="M241" s="61"/>
      <c r="N241" s="61"/>
      <c r="O241" s="61"/>
      <c r="P241" s="61"/>
      <c r="Q241" s="61"/>
      <c r="R241" s="61"/>
      <c r="S241" s="61"/>
      <c r="T241" s="61"/>
    </row>
    <row r="242" spans="1:20" ht="14.25" customHeight="1">
      <c r="A242" s="96"/>
      <c r="B242" s="97"/>
      <c r="F242" s="61"/>
      <c r="G242" s="61"/>
      <c r="H242" s="61"/>
      <c r="I242" s="61"/>
      <c r="J242" s="61"/>
      <c r="K242" s="61"/>
      <c r="L242" s="61"/>
      <c r="M242" s="61"/>
      <c r="N242" s="61"/>
      <c r="O242" s="61"/>
      <c r="P242" s="61"/>
      <c r="Q242" s="61"/>
      <c r="R242" s="61"/>
      <c r="S242" s="61"/>
      <c r="T242" s="61"/>
    </row>
    <row r="243" spans="1:20" ht="14.25" customHeight="1">
      <c r="A243" s="96"/>
      <c r="B243" s="97"/>
      <c r="F243" s="61"/>
      <c r="G243" s="61"/>
      <c r="H243" s="61"/>
      <c r="I243" s="61"/>
      <c r="J243" s="61"/>
      <c r="K243" s="61"/>
      <c r="L243" s="61"/>
      <c r="M243" s="61"/>
      <c r="N243" s="61"/>
      <c r="O243" s="61"/>
      <c r="P243" s="61"/>
      <c r="Q243" s="61"/>
      <c r="R243" s="61"/>
      <c r="S243" s="61"/>
      <c r="T243" s="61"/>
    </row>
    <row r="244" spans="1:20" ht="14.25" customHeight="1">
      <c r="A244" s="96"/>
      <c r="B244" s="97"/>
      <c r="F244" s="61"/>
      <c r="G244" s="61"/>
      <c r="H244" s="61"/>
      <c r="I244" s="61"/>
      <c r="J244" s="61"/>
      <c r="K244" s="61"/>
      <c r="L244" s="61"/>
      <c r="M244" s="61"/>
      <c r="N244" s="61"/>
      <c r="O244" s="61"/>
      <c r="P244" s="61"/>
      <c r="Q244" s="61"/>
      <c r="R244" s="61"/>
      <c r="S244" s="61"/>
      <c r="T244" s="61"/>
    </row>
    <row r="245" spans="1:20" ht="14.25" customHeight="1">
      <c r="A245" s="96"/>
      <c r="B245" s="97"/>
      <c r="F245" s="61"/>
      <c r="G245" s="61"/>
      <c r="H245" s="61"/>
      <c r="I245" s="61"/>
      <c r="J245" s="61"/>
      <c r="K245" s="61"/>
      <c r="L245" s="61"/>
      <c r="M245" s="61"/>
      <c r="N245" s="61"/>
      <c r="O245" s="61"/>
      <c r="P245" s="61"/>
      <c r="Q245" s="61"/>
      <c r="R245" s="61"/>
      <c r="S245" s="61"/>
      <c r="T245" s="61"/>
    </row>
    <row r="246" spans="1:20" ht="14.25" customHeight="1">
      <c r="A246" s="96"/>
      <c r="B246" s="97"/>
      <c r="F246" s="61"/>
      <c r="G246" s="61"/>
      <c r="H246" s="61"/>
      <c r="I246" s="61"/>
      <c r="J246" s="61"/>
      <c r="K246" s="61"/>
      <c r="L246" s="61"/>
      <c r="M246" s="61"/>
      <c r="N246" s="61"/>
      <c r="O246" s="61"/>
      <c r="P246" s="61"/>
      <c r="Q246" s="61"/>
      <c r="R246" s="61"/>
      <c r="S246" s="61"/>
      <c r="T246" s="61"/>
    </row>
    <row r="247" spans="1:20" ht="14.25" customHeight="1">
      <c r="A247" s="96"/>
      <c r="B247" s="97"/>
      <c r="F247" s="61"/>
      <c r="G247" s="61"/>
      <c r="H247" s="61"/>
      <c r="I247" s="61"/>
      <c r="J247" s="61"/>
      <c r="K247" s="61"/>
      <c r="L247" s="61"/>
      <c r="M247" s="61"/>
      <c r="N247" s="61"/>
      <c r="O247" s="61"/>
      <c r="P247" s="61"/>
      <c r="Q247" s="61"/>
      <c r="R247" s="61"/>
      <c r="S247" s="61"/>
      <c r="T247" s="61"/>
    </row>
    <row r="248" spans="1:20" ht="14.25" customHeight="1">
      <c r="A248" s="96"/>
      <c r="B248" s="97"/>
      <c r="F248" s="61"/>
      <c r="G248" s="61"/>
      <c r="H248" s="61"/>
      <c r="I248" s="61"/>
      <c r="J248" s="61"/>
      <c r="K248" s="61"/>
      <c r="L248" s="61"/>
      <c r="M248" s="61"/>
      <c r="N248" s="61"/>
      <c r="O248" s="61"/>
      <c r="P248" s="61"/>
      <c r="Q248" s="61"/>
      <c r="R248" s="61"/>
      <c r="S248" s="61"/>
      <c r="T248" s="61"/>
    </row>
    <row r="249" spans="1:20" ht="14.25" customHeight="1">
      <c r="A249" s="96"/>
      <c r="B249" s="97"/>
      <c r="F249" s="61"/>
      <c r="G249" s="61"/>
      <c r="H249" s="61"/>
      <c r="I249" s="61"/>
      <c r="J249" s="61"/>
      <c r="K249" s="61"/>
      <c r="L249" s="61"/>
      <c r="M249" s="61"/>
      <c r="N249" s="61"/>
      <c r="O249" s="61"/>
      <c r="P249" s="61"/>
      <c r="Q249" s="61"/>
      <c r="R249" s="61"/>
      <c r="S249" s="61"/>
      <c r="T249" s="61"/>
    </row>
    <row r="250" spans="1:20" ht="14.25" customHeight="1">
      <c r="A250" s="96"/>
      <c r="B250" s="97"/>
      <c r="F250" s="61"/>
      <c r="G250" s="61"/>
      <c r="H250" s="61"/>
      <c r="I250" s="61"/>
      <c r="J250" s="61"/>
      <c r="K250" s="61"/>
      <c r="L250" s="61"/>
      <c r="M250" s="61"/>
      <c r="N250" s="61"/>
      <c r="O250" s="61"/>
      <c r="P250" s="61"/>
      <c r="Q250" s="61"/>
      <c r="R250" s="61"/>
      <c r="S250" s="61"/>
      <c r="T250" s="61"/>
    </row>
    <row r="251" spans="1:20" ht="14.25" customHeight="1">
      <c r="A251" s="96"/>
      <c r="B251" s="97"/>
      <c r="F251" s="61"/>
      <c r="G251" s="61"/>
      <c r="H251" s="61"/>
      <c r="I251" s="61"/>
      <c r="J251" s="61"/>
      <c r="K251" s="61"/>
      <c r="L251" s="61"/>
      <c r="M251" s="61"/>
      <c r="N251" s="61"/>
      <c r="O251" s="61"/>
      <c r="P251" s="61"/>
      <c r="Q251" s="61"/>
      <c r="R251" s="61"/>
      <c r="S251" s="61"/>
      <c r="T251" s="61"/>
    </row>
    <row r="252" spans="1:20" ht="14.25" customHeight="1">
      <c r="A252" s="96"/>
      <c r="B252" s="97"/>
      <c r="F252" s="61"/>
      <c r="G252" s="61"/>
      <c r="H252" s="61"/>
      <c r="I252" s="61"/>
      <c r="J252" s="61"/>
      <c r="K252" s="61"/>
      <c r="L252" s="61"/>
      <c r="M252" s="61"/>
      <c r="N252" s="61"/>
      <c r="O252" s="61"/>
      <c r="P252" s="61"/>
      <c r="Q252" s="61"/>
      <c r="R252" s="61"/>
      <c r="S252" s="61"/>
      <c r="T252" s="61"/>
    </row>
    <row r="253" spans="1:20" ht="14.25" customHeight="1">
      <c r="A253" s="96"/>
      <c r="B253" s="97"/>
      <c r="F253" s="61"/>
      <c r="G253" s="61"/>
      <c r="H253" s="61"/>
      <c r="I253" s="61"/>
      <c r="J253" s="61"/>
      <c r="K253" s="61"/>
      <c r="L253" s="61"/>
      <c r="M253" s="61"/>
      <c r="N253" s="61"/>
      <c r="O253" s="61"/>
      <c r="P253" s="61"/>
      <c r="Q253" s="61"/>
      <c r="R253" s="61"/>
      <c r="S253" s="61"/>
      <c r="T253" s="61"/>
    </row>
    <row r="254" spans="1:20" ht="14.25" customHeight="1">
      <c r="A254" s="96"/>
      <c r="B254" s="97"/>
      <c r="F254" s="61"/>
      <c r="G254" s="61"/>
      <c r="H254" s="61"/>
      <c r="I254" s="61"/>
      <c r="J254" s="61"/>
      <c r="K254" s="61"/>
      <c r="L254" s="61"/>
      <c r="M254" s="61"/>
      <c r="N254" s="61"/>
      <c r="O254" s="61"/>
      <c r="P254" s="61"/>
      <c r="Q254" s="61"/>
      <c r="R254" s="61"/>
      <c r="S254" s="61"/>
      <c r="T254" s="61"/>
    </row>
    <row r="255" spans="1:20" ht="14.25" customHeight="1">
      <c r="A255" s="96"/>
      <c r="B255" s="97"/>
      <c r="F255" s="61"/>
      <c r="G255" s="61"/>
      <c r="H255" s="61"/>
      <c r="I255" s="61"/>
      <c r="J255" s="61"/>
      <c r="K255" s="61"/>
      <c r="L255" s="61"/>
      <c r="M255" s="61"/>
      <c r="N255" s="61"/>
      <c r="O255" s="61"/>
      <c r="P255" s="61"/>
      <c r="Q255" s="61"/>
      <c r="R255" s="61"/>
      <c r="S255" s="61"/>
      <c r="T255" s="61"/>
    </row>
    <row r="256" spans="1:20" ht="14.25" customHeight="1">
      <c r="A256" s="96"/>
      <c r="B256" s="97"/>
      <c r="F256" s="61"/>
      <c r="G256" s="61"/>
      <c r="H256" s="61"/>
      <c r="I256" s="61"/>
      <c r="J256" s="61"/>
      <c r="K256" s="61"/>
      <c r="L256" s="61"/>
      <c r="M256" s="61"/>
      <c r="N256" s="61"/>
      <c r="O256" s="61"/>
      <c r="P256" s="61"/>
      <c r="Q256" s="61"/>
      <c r="R256" s="61"/>
      <c r="S256" s="61"/>
      <c r="T256" s="61"/>
    </row>
    <row r="257" spans="1:20" ht="14.25" customHeight="1">
      <c r="A257" s="96"/>
      <c r="B257" s="97"/>
      <c r="F257" s="61"/>
      <c r="G257" s="61"/>
      <c r="H257" s="61"/>
      <c r="I257" s="61"/>
      <c r="J257" s="61"/>
      <c r="K257" s="61"/>
      <c r="L257" s="61"/>
      <c r="M257" s="61"/>
      <c r="N257" s="61"/>
      <c r="O257" s="61"/>
      <c r="P257" s="61"/>
      <c r="Q257" s="61"/>
      <c r="R257" s="61"/>
      <c r="S257" s="61"/>
      <c r="T257" s="61"/>
    </row>
    <row r="258" spans="1:20" ht="14.25" customHeight="1">
      <c r="A258" s="96"/>
      <c r="B258" s="97"/>
      <c r="F258" s="61"/>
      <c r="G258" s="61"/>
      <c r="H258" s="61"/>
      <c r="I258" s="61"/>
      <c r="J258" s="61"/>
      <c r="K258" s="61"/>
      <c r="L258" s="61"/>
      <c r="M258" s="61"/>
      <c r="N258" s="61"/>
      <c r="O258" s="61"/>
      <c r="P258" s="61"/>
      <c r="Q258" s="61"/>
      <c r="R258" s="61"/>
      <c r="S258" s="61"/>
      <c r="T258" s="61"/>
    </row>
    <row r="259" spans="1:20" ht="14.25" customHeight="1">
      <c r="A259" s="96"/>
      <c r="B259" s="97"/>
      <c r="F259" s="61"/>
      <c r="G259" s="61"/>
      <c r="H259" s="61"/>
      <c r="I259" s="61"/>
      <c r="J259" s="61"/>
      <c r="K259" s="61"/>
      <c r="L259" s="61"/>
      <c r="M259" s="61"/>
      <c r="N259" s="61"/>
      <c r="O259" s="61"/>
      <c r="P259" s="61"/>
      <c r="Q259" s="61"/>
      <c r="R259" s="61"/>
      <c r="S259" s="61"/>
      <c r="T259" s="61"/>
    </row>
    <row r="260" spans="1:20" ht="14.25" customHeight="1">
      <c r="A260" s="96"/>
      <c r="B260" s="97"/>
      <c r="F260" s="61"/>
      <c r="G260" s="61"/>
      <c r="H260" s="61"/>
      <c r="I260" s="61"/>
      <c r="J260" s="61"/>
      <c r="K260" s="61"/>
      <c r="L260" s="61"/>
      <c r="M260" s="61"/>
      <c r="N260" s="61"/>
      <c r="O260" s="61"/>
      <c r="P260" s="61"/>
      <c r="Q260" s="61"/>
      <c r="R260" s="61"/>
      <c r="S260" s="61"/>
      <c r="T260" s="61"/>
    </row>
    <row r="261" spans="1:20" ht="14.25" customHeight="1">
      <c r="A261" s="96"/>
      <c r="B261" s="97"/>
      <c r="F261" s="61"/>
      <c r="G261" s="61"/>
      <c r="H261" s="61"/>
      <c r="I261" s="61"/>
      <c r="J261" s="61"/>
      <c r="K261" s="61"/>
      <c r="L261" s="61"/>
      <c r="M261" s="61"/>
      <c r="N261" s="61"/>
      <c r="O261" s="61"/>
      <c r="P261" s="61"/>
      <c r="Q261" s="61"/>
      <c r="R261" s="61"/>
      <c r="S261" s="61"/>
      <c r="T261" s="61"/>
    </row>
    <row r="262" spans="1:20" ht="14.25" customHeight="1">
      <c r="A262" s="96"/>
      <c r="B262" s="97"/>
      <c r="F262" s="61"/>
      <c r="G262" s="61"/>
      <c r="H262" s="61"/>
      <c r="I262" s="61"/>
      <c r="J262" s="61"/>
      <c r="K262" s="61"/>
      <c r="L262" s="61"/>
      <c r="M262" s="61"/>
      <c r="N262" s="61"/>
      <c r="O262" s="61"/>
      <c r="P262" s="61"/>
      <c r="Q262" s="61"/>
      <c r="R262" s="61"/>
      <c r="S262" s="61"/>
      <c r="T262" s="61"/>
    </row>
    <row r="263" spans="1:20" ht="14.25" customHeight="1">
      <c r="A263" s="96"/>
      <c r="B263" s="97"/>
      <c r="F263" s="61"/>
      <c r="G263" s="61"/>
      <c r="H263" s="61"/>
      <c r="I263" s="61"/>
      <c r="J263" s="61"/>
      <c r="K263" s="61"/>
      <c r="L263" s="61"/>
      <c r="M263" s="61"/>
      <c r="N263" s="61"/>
      <c r="O263" s="61"/>
      <c r="P263" s="61"/>
      <c r="Q263" s="61"/>
      <c r="R263" s="61"/>
      <c r="S263" s="61"/>
      <c r="T263" s="61"/>
    </row>
    <row r="264" spans="1:20" ht="14.25" customHeight="1">
      <c r="A264" s="96"/>
      <c r="B264" s="97"/>
      <c r="F264" s="61"/>
      <c r="G264" s="61"/>
      <c r="H264" s="61"/>
      <c r="I264" s="61"/>
      <c r="J264" s="61"/>
      <c r="K264" s="61"/>
      <c r="L264" s="61"/>
      <c r="M264" s="61"/>
      <c r="N264" s="61"/>
      <c r="O264" s="61"/>
      <c r="P264" s="61"/>
      <c r="Q264" s="61"/>
      <c r="R264" s="61"/>
      <c r="S264" s="61"/>
      <c r="T264" s="61"/>
    </row>
    <row r="265" spans="1:20" ht="14.25" customHeight="1">
      <c r="A265" s="96"/>
      <c r="B265" s="97"/>
      <c r="F265" s="61"/>
      <c r="G265" s="61"/>
      <c r="H265" s="61"/>
      <c r="I265" s="61"/>
      <c r="J265" s="61"/>
      <c r="K265" s="61"/>
      <c r="L265" s="61"/>
      <c r="M265" s="61"/>
      <c r="N265" s="61"/>
      <c r="O265" s="61"/>
      <c r="P265" s="61"/>
      <c r="Q265" s="61"/>
      <c r="R265" s="61"/>
      <c r="S265" s="61"/>
      <c r="T265" s="61"/>
    </row>
    <row r="266" spans="1:20" ht="14.25" customHeight="1">
      <c r="A266" s="96"/>
      <c r="B266" s="97"/>
      <c r="F266" s="61"/>
      <c r="G266" s="61"/>
      <c r="H266" s="61"/>
      <c r="I266" s="61"/>
      <c r="J266" s="61"/>
      <c r="K266" s="61"/>
      <c r="L266" s="61"/>
      <c r="M266" s="61"/>
      <c r="N266" s="61"/>
      <c r="O266" s="61"/>
      <c r="P266" s="61"/>
      <c r="Q266" s="61"/>
      <c r="R266" s="61"/>
      <c r="S266" s="61"/>
      <c r="T266" s="61"/>
    </row>
    <row r="267" spans="1:20" ht="14.25" customHeight="1">
      <c r="A267" s="96"/>
      <c r="B267" s="97"/>
      <c r="F267" s="61"/>
      <c r="G267" s="61"/>
      <c r="H267" s="61"/>
      <c r="I267" s="61"/>
      <c r="J267" s="61"/>
      <c r="K267" s="61"/>
      <c r="L267" s="61"/>
      <c r="M267" s="61"/>
      <c r="N267" s="61"/>
      <c r="O267" s="61"/>
      <c r="P267" s="61"/>
      <c r="Q267" s="61"/>
      <c r="R267" s="61"/>
      <c r="S267" s="61"/>
      <c r="T267" s="61"/>
    </row>
    <row r="268" spans="1:20" ht="14.25" customHeight="1">
      <c r="A268" s="96"/>
      <c r="B268" s="97"/>
      <c r="F268" s="61"/>
      <c r="G268" s="61"/>
      <c r="H268" s="61"/>
      <c r="I268" s="61"/>
      <c r="J268" s="61"/>
      <c r="K268" s="61"/>
      <c r="L268" s="61"/>
      <c r="M268" s="61"/>
      <c r="N268" s="61"/>
      <c r="O268" s="61"/>
      <c r="P268" s="61"/>
      <c r="Q268" s="61"/>
      <c r="R268" s="61"/>
      <c r="S268" s="61"/>
      <c r="T268" s="61"/>
    </row>
    <row r="269" spans="1:20" ht="14.25" customHeight="1">
      <c r="A269" s="96"/>
      <c r="B269" s="97"/>
      <c r="F269" s="61"/>
      <c r="G269" s="61"/>
      <c r="H269" s="61"/>
      <c r="I269" s="61"/>
      <c r="J269" s="61"/>
      <c r="K269" s="61"/>
      <c r="L269" s="61"/>
      <c r="M269" s="61"/>
      <c r="N269" s="61"/>
      <c r="O269" s="61"/>
      <c r="P269" s="61"/>
      <c r="Q269" s="61"/>
      <c r="R269" s="61"/>
      <c r="S269" s="61"/>
      <c r="T269" s="61"/>
    </row>
    <row r="270" spans="1:20" ht="14.25" customHeight="1">
      <c r="A270" s="96"/>
      <c r="B270" s="97"/>
      <c r="F270" s="61"/>
      <c r="G270" s="61"/>
      <c r="H270" s="61"/>
      <c r="I270" s="61"/>
      <c r="J270" s="61"/>
      <c r="K270" s="61"/>
      <c r="L270" s="61"/>
      <c r="M270" s="61"/>
      <c r="N270" s="61"/>
      <c r="O270" s="61"/>
      <c r="P270" s="61"/>
      <c r="Q270" s="61"/>
      <c r="R270" s="61"/>
      <c r="S270" s="61"/>
      <c r="T270" s="61"/>
    </row>
    <row r="271" spans="1:20" ht="14.25" customHeight="1">
      <c r="A271" s="96"/>
      <c r="B271" s="97"/>
      <c r="F271" s="61"/>
      <c r="G271" s="61"/>
      <c r="H271" s="61"/>
      <c r="I271" s="61"/>
      <c r="J271" s="61"/>
      <c r="K271" s="61"/>
      <c r="L271" s="61"/>
      <c r="M271" s="61"/>
      <c r="N271" s="61"/>
      <c r="O271" s="61"/>
      <c r="P271" s="61"/>
      <c r="Q271" s="61"/>
      <c r="R271" s="61"/>
      <c r="S271" s="61"/>
      <c r="T271" s="61"/>
    </row>
    <row r="272" spans="1:20" ht="14.25" customHeight="1">
      <c r="A272" s="96"/>
      <c r="B272" s="97"/>
      <c r="F272" s="61"/>
      <c r="G272" s="61"/>
      <c r="H272" s="61"/>
      <c r="I272" s="61"/>
      <c r="J272" s="61"/>
      <c r="K272" s="61"/>
      <c r="L272" s="61"/>
      <c r="M272" s="61"/>
      <c r="N272" s="61"/>
      <c r="O272" s="61"/>
      <c r="P272" s="61"/>
      <c r="Q272" s="61"/>
      <c r="R272" s="61"/>
      <c r="S272" s="61"/>
      <c r="T272" s="61"/>
    </row>
    <row r="273" spans="1:20" ht="14.25" customHeight="1">
      <c r="A273" s="96"/>
      <c r="B273" s="97"/>
      <c r="F273" s="61"/>
      <c r="G273" s="61"/>
      <c r="H273" s="61"/>
      <c r="I273" s="61"/>
      <c r="J273" s="61"/>
      <c r="K273" s="61"/>
      <c r="L273" s="61"/>
      <c r="M273" s="61"/>
      <c r="N273" s="61"/>
      <c r="O273" s="61"/>
      <c r="P273" s="61"/>
      <c r="Q273" s="61"/>
      <c r="R273" s="61"/>
      <c r="S273" s="61"/>
      <c r="T273" s="61"/>
    </row>
    <row r="274" spans="1:20" ht="14.25" customHeight="1">
      <c r="A274" s="96"/>
      <c r="B274" s="97"/>
      <c r="F274" s="61"/>
      <c r="G274" s="61"/>
      <c r="H274" s="61"/>
      <c r="I274" s="61"/>
      <c r="J274" s="61"/>
      <c r="K274" s="61"/>
      <c r="L274" s="61"/>
      <c r="M274" s="61"/>
      <c r="N274" s="61"/>
      <c r="O274" s="61"/>
      <c r="P274" s="61"/>
      <c r="Q274" s="61"/>
      <c r="R274" s="61"/>
      <c r="S274" s="61"/>
      <c r="T274" s="61"/>
    </row>
    <row r="275" spans="1:20" ht="14.25" customHeight="1">
      <c r="A275" s="96"/>
      <c r="B275" s="97"/>
      <c r="F275" s="61"/>
      <c r="G275" s="61"/>
      <c r="H275" s="61"/>
      <c r="I275" s="61"/>
      <c r="J275" s="61"/>
      <c r="K275" s="61"/>
      <c r="L275" s="61"/>
      <c r="M275" s="61"/>
      <c r="N275" s="61"/>
      <c r="O275" s="61"/>
      <c r="P275" s="61"/>
      <c r="Q275" s="61"/>
      <c r="R275" s="61"/>
      <c r="S275" s="61"/>
      <c r="T275" s="61"/>
    </row>
    <row r="276" spans="1:20" ht="14.25" customHeight="1">
      <c r="A276" s="96"/>
      <c r="B276" s="97"/>
      <c r="F276" s="61"/>
      <c r="G276" s="61"/>
      <c r="H276" s="61"/>
      <c r="I276" s="61"/>
      <c r="J276" s="61"/>
      <c r="K276" s="61"/>
      <c r="L276" s="61"/>
      <c r="M276" s="61"/>
      <c r="N276" s="61"/>
      <c r="O276" s="61"/>
      <c r="P276" s="61"/>
      <c r="Q276" s="61"/>
      <c r="R276" s="61"/>
      <c r="S276" s="61"/>
      <c r="T276" s="61"/>
    </row>
    <row r="277" spans="1:20" ht="14.25" customHeight="1">
      <c r="A277" s="96"/>
      <c r="B277" s="97"/>
      <c r="F277" s="61"/>
      <c r="G277" s="61"/>
      <c r="H277" s="61"/>
      <c r="I277" s="61"/>
      <c r="J277" s="61"/>
      <c r="K277" s="61"/>
      <c r="L277" s="61"/>
      <c r="M277" s="61"/>
      <c r="N277" s="61"/>
      <c r="O277" s="61"/>
      <c r="P277" s="61"/>
      <c r="Q277" s="61"/>
      <c r="R277" s="61"/>
      <c r="S277" s="61"/>
      <c r="T277" s="61"/>
    </row>
    <row r="278" spans="1:20" ht="14.25" customHeight="1">
      <c r="A278" s="96"/>
      <c r="B278" s="97"/>
      <c r="F278" s="61"/>
      <c r="G278" s="61"/>
      <c r="H278" s="61"/>
      <c r="I278" s="61"/>
      <c r="J278" s="61"/>
      <c r="K278" s="61"/>
      <c r="L278" s="61"/>
      <c r="M278" s="61"/>
      <c r="N278" s="61"/>
      <c r="O278" s="61"/>
      <c r="P278" s="61"/>
      <c r="Q278" s="61"/>
      <c r="R278" s="61"/>
      <c r="S278" s="61"/>
      <c r="T278" s="61"/>
    </row>
    <row r="279" spans="1:20" ht="14.25" customHeight="1">
      <c r="A279" s="96"/>
      <c r="B279" s="97"/>
      <c r="F279" s="61"/>
      <c r="G279" s="61"/>
      <c r="H279" s="61"/>
      <c r="I279" s="61"/>
      <c r="J279" s="61"/>
      <c r="K279" s="61"/>
      <c r="L279" s="61"/>
      <c r="M279" s="61"/>
      <c r="N279" s="61"/>
      <c r="O279" s="61"/>
      <c r="P279" s="61"/>
      <c r="Q279" s="61"/>
      <c r="R279" s="61"/>
      <c r="S279" s="61"/>
      <c r="T279" s="61"/>
    </row>
    <row r="280" spans="1:20" ht="14.25" customHeight="1">
      <c r="A280" s="96"/>
      <c r="B280" s="97"/>
      <c r="F280" s="61"/>
      <c r="G280" s="61"/>
      <c r="H280" s="61"/>
      <c r="I280" s="61"/>
      <c r="J280" s="61"/>
      <c r="K280" s="61"/>
      <c r="L280" s="61"/>
      <c r="M280" s="61"/>
      <c r="N280" s="61"/>
      <c r="O280" s="61"/>
      <c r="P280" s="61"/>
      <c r="Q280" s="61"/>
      <c r="R280" s="61"/>
      <c r="S280" s="61"/>
      <c r="T280" s="61"/>
    </row>
    <row r="281" spans="1:20" ht="14.25" customHeight="1">
      <c r="A281" s="96"/>
      <c r="B281" s="97"/>
      <c r="F281" s="61"/>
      <c r="G281" s="61"/>
      <c r="H281" s="61"/>
      <c r="I281" s="61"/>
      <c r="J281" s="61"/>
      <c r="K281" s="61"/>
      <c r="L281" s="61"/>
      <c r="M281" s="61"/>
      <c r="N281" s="61"/>
      <c r="O281" s="61"/>
      <c r="P281" s="61"/>
      <c r="Q281" s="61"/>
      <c r="R281" s="61"/>
      <c r="S281" s="61"/>
      <c r="T281" s="61"/>
    </row>
    <row r="282" spans="1:20" ht="14.25" customHeight="1">
      <c r="A282" s="96"/>
      <c r="B282" s="97"/>
      <c r="F282" s="61"/>
      <c r="G282" s="61"/>
      <c r="H282" s="61"/>
      <c r="I282" s="61"/>
      <c r="J282" s="61"/>
      <c r="K282" s="61"/>
      <c r="L282" s="61"/>
      <c r="M282" s="61"/>
      <c r="N282" s="61"/>
      <c r="O282" s="61"/>
      <c r="P282" s="61"/>
      <c r="Q282" s="61"/>
      <c r="R282" s="61"/>
      <c r="S282" s="61"/>
      <c r="T282" s="61"/>
    </row>
    <row r="283" spans="1:20" ht="14.25" customHeight="1">
      <c r="A283" s="96"/>
      <c r="B283" s="97"/>
      <c r="F283" s="61"/>
      <c r="G283" s="61"/>
      <c r="H283" s="61"/>
      <c r="I283" s="61"/>
      <c r="J283" s="61"/>
      <c r="K283" s="61"/>
      <c r="L283" s="61"/>
      <c r="M283" s="61"/>
      <c r="N283" s="61"/>
      <c r="O283" s="61"/>
      <c r="P283" s="61"/>
      <c r="Q283" s="61"/>
      <c r="R283" s="61"/>
      <c r="S283" s="61"/>
      <c r="T283" s="61"/>
    </row>
    <row r="284" spans="1:20" ht="14.25" customHeight="1">
      <c r="A284" s="96"/>
      <c r="B284" s="97"/>
      <c r="F284" s="61"/>
      <c r="G284" s="61"/>
      <c r="H284" s="61"/>
      <c r="I284" s="61"/>
      <c r="J284" s="61"/>
      <c r="K284" s="61"/>
      <c r="L284" s="61"/>
      <c r="M284" s="61"/>
      <c r="N284" s="61"/>
      <c r="O284" s="61"/>
      <c r="P284" s="61"/>
      <c r="Q284" s="61"/>
      <c r="R284" s="61"/>
      <c r="S284" s="61"/>
      <c r="T284" s="61"/>
    </row>
    <row r="285" spans="1:20" ht="14.25" customHeight="1">
      <c r="A285" s="96"/>
      <c r="B285" s="97"/>
      <c r="F285" s="61"/>
      <c r="G285" s="61"/>
      <c r="H285" s="61"/>
      <c r="I285" s="61"/>
      <c r="J285" s="61"/>
      <c r="K285" s="61"/>
      <c r="L285" s="61"/>
      <c r="M285" s="61"/>
      <c r="N285" s="61"/>
      <c r="O285" s="61"/>
      <c r="P285" s="61"/>
      <c r="Q285" s="61"/>
      <c r="R285" s="61"/>
      <c r="S285" s="61"/>
      <c r="T285" s="61"/>
    </row>
    <row r="286" spans="1:20" ht="14.25" customHeight="1">
      <c r="A286" s="96"/>
      <c r="B286" s="97"/>
      <c r="F286" s="61"/>
      <c r="G286" s="61"/>
      <c r="H286" s="61"/>
      <c r="I286" s="61"/>
      <c r="J286" s="61"/>
      <c r="K286" s="61"/>
      <c r="L286" s="61"/>
      <c r="M286" s="61"/>
      <c r="N286" s="61"/>
      <c r="O286" s="61"/>
      <c r="P286" s="61"/>
      <c r="Q286" s="61"/>
      <c r="R286" s="61"/>
      <c r="S286" s="61"/>
      <c r="T286" s="61"/>
    </row>
    <row r="287" spans="1:20" ht="14.25" customHeight="1">
      <c r="A287" s="96"/>
      <c r="B287" s="97"/>
      <c r="F287" s="61"/>
      <c r="G287" s="61"/>
      <c r="H287" s="61"/>
      <c r="I287" s="61"/>
      <c r="J287" s="61"/>
      <c r="K287" s="61"/>
      <c r="L287" s="61"/>
      <c r="M287" s="61"/>
      <c r="N287" s="61"/>
      <c r="O287" s="61"/>
      <c r="P287" s="61"/>
      <c r="Q287" s="61"/>
      <c r="R287" s="61"/>
      <c r="S287" s="61"/>
      <c r="T287" s="61"/>
    </row>
    <row r="288" spans="1:20" ht="14.25" customHeight="1">
      <c r="A288" s="96"/>
      <c r="B288" s="97"/>
      <c r="F288" s="61"/>
      <c r="G288" s="61"/>
      <c r="H288" s="61"/>
      <c r="I288" s="61"/>
      <c r="J288" s="61"/>
      <c r="K288" s="61"/>
      <c r="L288" s="61"/>
      <c r="M288" s="61"/>
      <c r="N288" s="61"/>
      <c r="O288" s="61"/>
      <c r="P288" s="61"/>
      <c r="Q288" s="61"/>
      <c r="R288" s="61"/>
      <c r="S288" s="61"/>
      <c r="T288" s="61"/>
    </row>
    <row r="289" spans="1:20" ht="14.25" customHeight="1">
      <c r="A289" s="96"/>
      <c r="B289" s="97"/>
      <c r="F289" s="61"/>
      <c r="G289" s="61"/>
      <c r="H289" s="61"/>
      <c r="I289" s="61"/>
      <c r="J289" s="61"/>
      <c r="K289" s="61"/>
      <c r="L289" s="61"/>
      <c r="M289" s="61"/>
      <c r="N289" s="61"/>
      <c r="O289" s="61"/>
      <c r="P289" s="61"/>
      <c r="Q289" s="61"/>
      <c r="R289" s="61"/>
      <c r="S289" s="61"/>
      <c r="T289" s="61"/>
    </row>
    <row r="290" spans="1:20" ht="14.25" customHeight="1">
      <c r="A290" s="96"/>
      <c r="B290" s="97"/>
      <c r="F290" s="61"/>
      <c r="G290" s="61"/>
      <c r="H290" s="61"/>
      <c r="I290" s="61"/>
      <c r="J290" s="61"/>
      <c r="K290" s="61"/>
      <c r="L290" s="61"/>
      <c r="M290" s="61"/>
      <c r="N290" s="61"/>
      <c r="O290" s="61"/>
      <c r="P290" s="61"/>
      <c r="Q290" s="61"/>
      <c r="R290" s="61"/>
      <c r="S290" s="61"/>
      <c r="T290" s="61"/>
    </row>
    <row r="291" spans="1:20" ht="14.25" customHeight="1">
      <c r="A291" s="96"/>
      <c r="B291" s="97"/>
      <c r="F291" s="61"/>
      <c r="G291" s="61"/>
      <c r="H291" s="61"/>
      <c r="I291" s="61"/>
      <c r="J291" s="61"/>
      <c r="K291" s="61"/>
      <c r="L291" s="61"/>
      <c r="M291" s="61"/>
      <c r="N291" s="61"/>
      <c r="O291" s="61"/>
      <c r="P291" s="61"/>
      <c r="Q291" s="61"/>
      <c r="R291" s="61"/>
      <c r="S291" s="61"/>
      <c r="T291" s="61"/>
    </row>
    <row r="292" spans="1:20" ht="14.25" customHeight="1">
      <c r="A292" s="96"/>
      <c r="B292" s="97"/>
      <c r="F292" s="61"/>
      <c r="G292" s="61"/>
      <c r="H292" s="61"/>
      <c r="I292" s="61"/>
      <c r="J292" s="61"/>
      <c r="K292" s="61"/>
      <c r="L292" s="61"/>
      <c r="M292" s="61"/>
      <c r="N292" s="61"/>
      <c r="O292" s="61"/>
      <c r="P292" s="61"/>
      <c r="Q292" s="61"/>
      <c r="R292" s="61"/>
      <c r="S292" s="61"/>
      <c r="T292" s="61"/>
    </row>
    <row r="293" spans="1:20" ht="14.25" customHeight="1">
      <c r="A293" s="96"/>
      <c r="B293" s="97"/>
      <c r="F293" s="61"/>
      <c r="G293" s="61"/>
      <c r="H293" s="61"/>
      <c r="I293" s="61"/>
      <c r="J293" s="61"/>
      <c r="K293" s="61"/>
      <c r="L293" s="61"/>
      <c r="M293" s="61"/>
      <c r="N293" s="61"/>
      <c r="O293" s="61"/>
      <c r="P293" s="61"/>
      <c r="Q293" s="61"/>
      <c r="R293" s="61"/>
      <c r="S293" s="61"/>
      <c r="T293" s="61"/>
    </row>
    <row r="294" spans="1:20" ht="14.25" customHeight="1">
      <c r="A294" s="96"/>
      <c r="B294" s="97"/>
      <c r="F294" s="61"/>
      <c r="G294" s="61"/>
      <c r="H294" s="61"/>
      <c r="I294" s="61"/>
      <c r="J294" s="61"/>
      <c r="K294" s="61"/>
      <c r="L294" s="61"/>
      <c r="M294" s="61"/>
      <c r="N294" s="61"/>
      <c r="O294" s="61"/>
      <c r="P294" s="61"/>
      <c r="Q294" s="61"/>
      <c r="R294" s="61"/>
      <c r="S294" s="61"/>
      <c r="T294" s="61"/>
    </row>
    <row r="295" spans="1:20" ht="14.25" customHeight="1">
      <c r="A295" s="96"/>
      <c r="B295" s="97"/>
      <c r="F295" s="61"/>
      <c r="G295" s="61"/>
      <c r="H295" s="61"/>
      <c r="I295" s="61"/>
      <c r="J295" s="61"/>
      <c r="K295" s="61"/>
      <c r="L295" s="61"/>
      <c r="M295" s="61"/>
      <c r="N295" s="61"/>
      <c r="O295" s="61"/>
      <c r="P295" s="61"/>
      <c r="Q295" s="61"/>
      <c r="R295" s="61"/>
      <c r="S295" s="61"/>
      <c r="T295" s="61"/>
    </row>
    <row r="296" spans="1:20" ht="15.75" customHeight="1">
      <c r="F296" s="61"/>
      <c r="G296" s="61"/>
      <c r="H296" s="61"/>
      <c r="I296" s="61"/>
      <c r="J296" s="61"/>
      <c r="K296" s="61"/>
      <c r="L296" s="61"/>
      <c r="M296" s="61"/>
      <c r="N296" s="61"/>
      <c r="O296" s="61"/>
      <c r="P296" s="61"/>
      <c r="Q296" s="61"/>
      <c r="R296" s="61"/>
      <c r="S296" s="61"/>
      <c r="T296" s="61"/>
    </row>
    <row r="297" spans="1:20" ht="15.75" customHeight="1">
      <c r="F297" s="61"/>
      <c r="G297" s="61"/>
      <c r="H297" s="61"/>
      <c r="I297" s="61"/>
      <c r="J297" s="61"/>
      <c r="K297" s="61"/>
      <c r="L297" s="61"/>
      <c r="M297" s="61"/>
      <c r="N297" s="61"/>
      <c r="O297" s="61"/>
      <c r="P297" s="61"/>
      <c r="Q297" s="61"/>
      <c r="R297" s="61"/>
      <c r="S297" s="61"/>
      <c r="T297" s="61"/>
    </row>
    <row r="298" spans="1:20" ht="15.75" customHeight="1">
      <c r="F298" s="61"/>
      <c r="G298" s="61"/>
      <c r="H298" s="61"/>
      <c r="I298" s="61"/>
      <c r="J298" s="61"/>
      <c r="K298" s="61"/>
      <c r="L298" s="61"/>
      <c r="M298" s="61"/>
      <c r="N298" s="61"/>
      <c r="O298" s="61"/>
      <c r="P298" s="61"/>
      <c r="Q298" s="61"/>
      <c r="R298" s="61"/>
      <c r="S298" s="61"/>
      <c r="T298" s="61"/>
    </row>
    <row r="299" spans="1:20" ht="15.75" customHeight="1">
      <c r="F299" s="61"/>
      <c r="G299" s="61"/>
      <c r="H299" s="61"/>
      <c r="I299" s="61"/>
      <c r="J299" s="61"/>
      <c r="K299" s="61"/>
      <c r="L299" s="61"/>
      <c r="M299" s="61"/>
      <c r="N299" s="61"/>
      <c r="O299" s="61"/>
      <c r="P299" s="61"/>
      <c r="Q299" s="61"/>
      <c r="R299" s="61"/>
      <c r="S299" s="61"/>
      <c r="T299" s="61"/>
    </row>
    <row r="300" spans="1:20" ht="15.75" customHeight="1">
      <c r="F300" s="61"/>
      <c r="G300" s="61"/>
      <c r="H300" s="61"/>
      <c r="I300" s="61"/>
      <c r="J300" s="61"/>
      <c r="K300" s="61"/>
      <c r="L300" s="61"/>
      <c r="M300" s="61"/>
      <c r="N300" s="61"/>
      <c r="O300" s="61"/>
      <c r="P300" s="61"/>
      <c r="Q300" s="61"/>
      <c r="R300" s="61"/>
      <c r="S300" s="61"/>
      <c r="T300" s="61"/>
    </row>
    <row r="301" spans="1:20" ht="15.75" customHeight="1">
      <c r="F301" s="61"/>
      <c r="G301" s="61"/>
      <c r="H301" s="61"/>
      <c r="I301" s="61"/>
      <c r="J301" s="61"/>
      <c r="K301" s="61"/>
      <c r="L301" s="61"/>
      <c r="M301" s="61"/>
      <c r="N301" s="61"/>
      <c r="O301" s="61"/>
      <c r="P301" s="61"/>
      <c r="Q301" s="61"/>
      <c r="R301" s="61"/>
      <c r="S301" s="61"/>
      <c r="T301" s="61"/>
    </row>
    <row r="302" spans="1:20" ht="15.75" customHeight="1">
      <c r="F302" s="61"/>
      <c r="G302" s="61"/>
      <c r="H302" s="61"/>
      <c r="I302" s="61"/>
      <c r="J302" s="61"/>
      <c r="K302" s="61"/>
      <c r="L302" s="61"/>
      <c r="M302" s="61"/>
      <c r="N302" s="61"/>
      <c r="O302" s="61"/>
      <c r="P302" s="61"/>
      <c r="Q302" s="61"/>
      <c r="R302" s="61"/>
      <c r="S302" s="61"/>
      <c r="T302" s="61"/>
    </row>
    <row r="303" spans="1:20" ht="15.75" customHeight="1">
      <c r="F303" s="61"/>
      <c r="G303" s="61"/>
      <c r="H303" s="61"/>
      <c r="I303" s="61"/>
      <c r="J303" s="61"/>
      <c r="K303" s="61"/>
      <c r="L303" s="61"/>
      <c r="M303" s="61"/>
      <c r="N303" s="61"/>
      <c r="O303" s="61"/>
      <c r="P303" s="61"/>
      <c r="Q303" s="61"/>
      <c r="R303" s="61"/>
      <c r="S303" s="61"/>
      <c r="T303" s="61"/>
    </row>
    <row r="304" spans="1:20" ht="15.75" customHeight="1">
      <c r="F304" s="61"/>
      <c r="G304" s="61"/>
      <c r="H304" s="61"/>
      <c r="I304" s="61"/>
      <c r="J304" s="61"/>
      <c r="K304" s="61"/>
      <c r="L304" s="61"/>
      <c r="M304" s="61"/>
      <c r="N304" s="61"/>
      <c r="O304" s="61"/>
      <c r="P304" s="61"/>
      <c r="Q304" s="61"/>
      <c r="R304" s="61"/>
      <c r="S304" s="61"/>
      <c r="T304" s="61"/>
    </row>
    <row r="305" spans="6:20" ht="15.75" customHeight="1">
      <c r="F305" s="61"/>
      <c r="G305" s="61"/>
      <c r="H305" s="61"/>
      <c r="I305" s="61"/>
      <c r="J305" s="61"/>
      <c r="K305" s="61"/>
      <c r="L305" s="61"/>
      <c r="M305" s="61"/>
      <c r="N305" s="61"/>
      <c r="O305" s="61"/>
      <c r="P305" s="61"/>
      <c r="Q305" s="61"/>
      <c r="R305" s="61"/>
      <c r="S305" s="61"/>
      <c r="T305" s="61"/>
    </row>
    <row r="306" spans="6:20" ht="15.75" customHeight="1">
      <c r="F306" s="61"/>
      <c r="G306" s="61"/>
      <c r="H306" s="61"/>
      <c r="I306" s="61"/>
      <c r="J306" s="61"/>
      <c r="K306" s="61"/>
      <c r="L306" s="61"/>
      <c r="M306" s="61"/>
      <c r="N306" s="61"/>
      <c r="O306" s="61"/>
      <c r="P306" s="61"/>
      <c r="Q306" s="61"/>
      <c r="R306" s="61"/>
      <c r="S306" s="61"/>
      <c r="T306" s="61"/>
    </row>
    <row r="307" spans="6:20" ht="15.75" customHeight="1">
      <c r="F307" s="61"/>
      <c r="G307" s="61"/>
      <c r="H307" s="61"/>
      <c r="I307" s="61"/>
      <c r="J307" s="61"/>
      <c r="K307" s="61"/>
      <c r="L307" s="61"/>
      <c r="M307" s="61"/>
      <c r="N307" s="61"/>
      <c r="O307" s="61"/>
      <c r="P307" s="61"/>
      <c r="Q307" s="61"/>
      <c r="R307" s="61"/>
      <c r="S307" s="61"/>
      <c r="T307" s="61"/>
    </row>
    <row r="308" spans="6:20" ht="15.75" customHeight="1">
      <c r="F308" s="61"/>
      <c r="G308" s="61"/>
      <c r="H308" s="61"/>
      <c r="I308" s="61"/>
      <c r="J308" s="61"/>
      <c r="K308" s="61"/>
      <c r="L308" s="61"/>
      <c r="M308" s="61"/>
      <c r="N308" s="61"/>
      <c r="O308" s="61"/>
      <c r="P308" s="61"/>
      <c r="Q308" s="61"/>
      <c r="R308" s="61"/>
      <c r="S308" s="61"/>
      <c r="T308" s="61"/>
    </row>
    <row r="309" spans="6:20" ht="15.75" customHeight="1">
      <c r="F309" s="61"/>
      <c r="G309" s="61"/>
      <c r="H309" s="61"/>
      <c r="I309" s="61"/>
      <c r="J309" s="61"/>
      <c r="K309" s="61"/>
      <c r="L309" s="61"/>
      <c r="M309" s="61"/>
      <c r="N309" s="61"/>
      <c r="O309" s="61"/>
      <c r="P309" s="61"/>
      <c r="Q309" s="61"/>
      <c r="R309" s="61"/>
      <c r="S309" s="61"/>
      <c r="T309" s="61"/>
    </row>
    <row r="310" spans="6:20" ht="15.75" customHeight="1">
      <c r="F310" s="61"/>
      <c r="G310" s="61"/>
      <c r="H310" s="61"/>
      <c r="I310" s="61"/>
      <c r="J310" s="61"/>
      <c r="K310" s="61"/>
      <c r="L310" s="61"/>
      <c r="M310" s="61"/>
      <c r="N310" s="61"/>
      <c r="O310" s="61"/>
      <c r="P310" s="61"/>
      <c r="Q310" s="61"/>
      <c r="R310" s="61"/>
      <c r="S310" s="61"/>
      <c r="T310" s="61"/>
    </row>
    <row r="311" spans="6:20" ht="15.75" customHeight="1">
      <c r="F311" s="61"/>
      <c r="G311" s="61"/>
      <c r="H311" s="61"/>
      <c r="I311" s="61"/>
      <c r="J311" s="61"/>
      <c r="K311" s="61"/>
      <c r="L311" s="61"/>
      <c r="M311" s="61"/>
      <c r="N311" s="61"/>
      <c r="O311" s="61"/>
      <c r="P311" s="61"/>
      <c r="Q311" s="61"/>
      <c r="R311" s="61"/>
      <c r="S311" s="61"/>
      <c r="T311" s="61"/>
    </row>
    <row r="312" spans="6:20" ht="15.75" customHeight="1">
      <c r="F312" s="61"/>
      <c r="G312" s="61"/>
      <c r="H312" s="61"/>
      <c r="I312" s="61"/>
      <c r="J312" s="61"/>
      <c r="K312" s="61"/>
      <c r="L312" s="61"/>
      <c r="M312" s="61"/>
      <c r="N312" s="61"/>
      <c r="O312" s="61"/>
      <c r="P312" s="61"/>
      <c r="Q312" s="61"/>
      <c r="R312" s="61"/>
      <c r="S312" s="61"/>
      <c r="T312" s="61"/>
    </row>
    <row r="313" spans="6:20" ht="15.75" customHeight="1">
      <c r="F313" s="61"/>
      <c r="G313" s="61"/>
      <c r="H313" s="61"/>
      <c r="I313" s="61"/>
      <c r="J313" s="61"/>
      <c r="K313" s="61"/>
      <c r="L313" s="61"/>
      <c r="M313" s="61"/>
      <c r="N313" s="61"/>
      <c r="O313" s="61"/>
      <c r="P313" s="61"/>
      <c r="Q313" s="61"/>
      <c r="R313" s="61"/>
      <c r="S313" s="61"/>
      <c r="T313" s="61"/>
    </row>
    <row r="314" spans="6:20" ht="15.75" customHeight="1">
      <c r="F314" s="61"/>
      <c r="G314" s="61"/>
      <c r="H314" s="61"/>
      <c r="I314" s="61"/>
      <c r="J314" s="61"/>
      <c r="K314" s="61"/>
      <c r="L314" s="61"/>
      <c r="M314" s="61"/>
      <c r="N314" s="61"/>
      <c r="O314" s="61"/>
      <c r="P314" s="61"/>
      <c r="Q314" s="61"/>
      <c r="R314" s="61"/>
      <c r="S314" s="61"/>
      <c r="T314" s="61"/>
    </row>
    <row r="315" spans="6:20" ht="15.75" customHeight="1">
      <c r="F315" s="61"/>
      <c r="G315" s="61"/>
      <c r="H315" s="61"/>
      <c r="I315" s="61"/>
      <c r="J315" s="61"/>
      <c r="K315" s="61"/>
      <c r="L315" s="61"/>
      <c r="M315" s="61"/>
      <c r="N315" s="61"/>
      <c r="O315" s="61"/>
      <c r="P315" s="61"/>
      <c r="Q315" s="61"/>
      <c r="R315" s="61"/>
      <c r="S315" s="61"/>
      <c r="T315" s="61"/>
    </row>
    <row r="316" spans="6:20" ht="15.75" customHeight="1">
      <c r="F316" s="61"/>
      <c r="G316" s="61"/>
      <c r="H316" s="61"/>
      <c r="I316" s="61"/>
      <c r="J316" s="61"/>
      <c r="K316" s="61"/>
      <c r="L316" s="61"/>
      <c r="M316" s="61"/>
      <c r="N316" s="61"/>
      <c r="O316" s="61"/>
      <c r="P316" s="61"/>
      <c r="Q316" s="61"/>
      <c r="R316" s="61"/>
      <c r="S316" s="61"/>
      <c r="T316" s="61"/>
    </row>
    <row r="317" spans="6:20" ht="15.75" customHeight="1">
      <c r="F317" s="61"/>
      <c r="G317" s="61"/>
      <c r="H317" s="61"/>
      <c r="I317" s="61"/>
      <c r="J317" s="61"/>
      <c r="K317" s="61"/>
      <c r="L317" s="61"/>
      <c r="M317" s="61"/>
      <c r="N317" s="61"/>
      <c r="O317" s="61"/>
      <c r="P317" s="61"/>
      <c r="Q317" s="61"/>
      <c r="R317" s="61"/>
      <c r="S317" s="61"/>
      <c r="T317" s="61"/>
    </row>
    <row r="318" spans="6:20" ht="15.75" customHeight="1">
      <c r="F318" s="61"/>
      <c r="G318" s="61"/>
      <c r="H318" s="61"/>
      <c r="I318" s="61"/>
      <c r="J318" s="61"/>
      <c r="K318" s="61"/>
      <c r="L318" s="61"/>
      <c r="M318" s="61"/>
      <c r="N318" s="61"/>
      <c r="O318" s="61"/>
      <c r="P318" s="61"/>
      <c r="Q318" s="61"/>
      <c r="R318" s="61"/>
      <c r="S318" s="61"/>
      <c r="T318" s="61"/>
    </row>
    <row r="319" spans="6:20" ht="15.75" customHeight="1">
      <c r="F319" s="61"/>
      <c r="G319" s="61"/>
      <c r="H319" s="61"/>
      <c r="I319" s="61"/>
      <c r="J319" s="61"/>
      <c r="K319" s="61"/>
      <c r="L319" s="61"/>
      <c r="M319" s="61"/>
      <c r="N319" s="61"/>
      <c r="O319" s="61"/>
      <c r="P319" s="61"/>
      <c r="Q319" s="61"/>
      <c r="R319" s="61"/>
      <c r="S319" s="61"/>
      <c r="T319" s="61"/>
    </row>
    <row r="320" spans="6:20" ht="15.75" customHeight="1">
      <c r="F320" s="61"/>
      <c r="G320" s="61"/>
      <c r="H320" s="61"/>
      <c r="I320" s="61"/>
      <c r="J320" s="61"/>
      <c r="K320" s="61"/>
      <c r="L320" s="61"/>
      <c r="M320" s="61"/>
      <c r="N320" s="61"/>
      <c r="O320" s="61"/>
      <c r="P320" s="61"/>
      <c r="Q320" s="61"/>
      <c r="R320" s="61"/>
      <c r="S320" s="61"/>
      <c r="T320" s="61"/>
    </row>
    <row r="321" spans="6:20" ht="15.75" customHeight="1">
      <c r="F321" s="61"/>
      <c r="G321" s="61"/>
      <c r="H321" s="61"/>
      <c r="I321" s="61"/>
      <c r="J321" s="61"/>
      <c r="K321" s="61"/>
      <c r="L321" s="61"/>
      <c r="M321" s="61"/>
      <c r="N321" s="61"/>
      <c r="O321" s="61"/>
      <c r="P321" s="61"/>
      <c r="Q321" s="61"/>
      <c r="R321" s="61"/>
      <c r="S321" s="61"/>
      <c r="T321" s="61"/>
    </row>
    <row r="322" spans="6:20" ht="15.75" customHeight="1">
      <c r="F322" s="61"/>
      <c r="G322" s="61"/>
      <c r="H322" s="61"/>
      <c r="I322" s="61"/>
      <c r="J322" s="61"/>
      <c r="K322" s="61"/>
      <c r="L322" s="61"/>
      <c r="M322" s="61"/>
      <c r="N322" s="61"/>
      <c r="O322" s="61"/>
      <c r="P322" s="61"/>
      <c r="Q322" s="61"/>
      <c r="R322" s="61"/>
      <c r="S322" s="61"/>
      <c r="T322" s="61"/>
    </row>
    <row r="323" spans="6:20" ht="15.75" customHeight="1">
      <c r="F323" s="61"/>
      <c r="G323" s="61"/>
      <c r="H323" s="61"/>
      <c r="I323" s="61"/>
      <c r="J323" s="61"/>
      <c r="K323" s="61"/>
      <c r="L323" s="61"/>
      <c r="M323" s="61"/>
      <c r="N323" s="61"/>
      <c r="O323" s="61"/>
      <c r="P323" s="61"/>
      <c r="Q323" s="61"/>
      <c r="R323" s="61"/>
      <c r="S323" s="61"/>
      <c r="T323" s="61"/>
    </row>
    <row r="324" spans="6:20" ht="15.75" customHeight="1">
      <c r="F324" s="61"/>
      <c r="G324" s="61"/>
      <c r="H324" s="61"/>
      <c r="I324" s="61"/>
      <c r="J324" s="61"/>
      <c r="K324" s="61"/>
      <c r="L324" s="61"/>
      <c r="M324" s="61"/>
      <c r="N324" s="61"/>
      <c r="O324" s="61"/>
      <c r="P324" s="61"/>
      <c r="Q324" s="61"/>
      <c r="R324" s="61"/>
      <c r="S324" s="61"/>
      <c r="T324" s="61"/>
    </row>
    <row r="325" spans="6:20" ht="15.75" customHeight="1">
      <c r="F325" s="61"/>
      <c r="G325" s="61"/>
      <c r="H325" s="61"/>
      <c r="I325" s="61"/>
      <c r="J325" s="61"/>
      <c r="K325" s="61"/>
      <c r="L325" s="61"/>
      <c r="M325" s="61"/>
      <c r="N325" s="61"/>
      <c r="O325" s="61"/>
      <c r="P325" s="61"/>
      <c r="Q325" s="61"/>
      <c r="R325" s="61"/>
      <c r="S325" s="61"/>
      <c r="T325" s="61"/>
    </row>
    <row r="326" spans="6:20" ht="15.75" customHeight="1">
      <c r="F326" s="61"/>
      <c r="G326" s="61"/>
      <c r="H326" s="61"/>
      <c r="I326" s="61"/>
      <c r="J326" s="61"/>
      <c r="K326" s="61"/>
      <c r="L326" s="61"/>
      <c r="M326" s="61"/>
      <c r="N326" s="61"/>
      <c r="O326" s="61"/>
      <c r="P326" s="61"/>
      <c r="Q326" s="61"/>
      <c r="R326" s="61"/>
      <c r="S326" s="61"/>
      <c r="T326" s="61"/>
    </row>
    <row r="327" spans="6:20" ht="15.75" customHeight="1">
      <c r="F327" s="61"/>
      <c r="G327" s="61"/>
      <c r="H327" s="61"/>
      <c r="I327" s="61"/>
      <c r="J327" s="61"/>
      <c r="K327" s="61"/>
      <c r="L327" s="61"/>
      <c r="M327" s="61"/>
      <c r="N327" s="61"/>
      <c r="O327" s="61"/>
      <c r="P327" s="61"/>
      <c r="Q327" s="61"/>
      <c r="R327" s="61"/>
      <c r="S327" s="61"/>
      <c r="T327" s="61"/>
    </row>
    <row r="328" spans="6:20" ht="15.75" customHeight="1">
      <c r="F328" s="61"/>
      <c r="G328" s="61"/>
      <c r="H328" s="61"/>
      <c r="I328" s="61"/>
      <c r="J328" s="61"/>
      <c r="K328" s="61"/>
      <c r="L328" s="61"/>
      <c r="M328" s="61"/>
      <c r="N328" s="61"/>
      <c r="O328" s="61"/>
      <c r="P328" s="61"/>
      <c r="Q328" s="61"/>
      <c r="R328" s="61"/>
      <c r="S328" s="61"/>
      <c r="T328" s="61"/>
    </row>
    <row r="329" spans="6:20" ht="15.75" customHeight="1">
      <c r="F329" s="61"/>
      <c r="G329" s="61"/>
      <c r="H329" s="61"/>
      <c r="I329" s="61"/>
      <c r="J329" s="61"/>
      <c r="K329" s="61"/>
      <c r="L329" s="61"/>
      <c r="M329" s="61"/>
      <c r="N329" s="61"/>
      <c r="O329" s="61"/>
      <c r="P329" s="61"/>
      <c r="Q329" s="61"/>
      <c r="R329" s="61"/>
      <c r="S329" s="61"/>
      <c r="T329" s="61"/>
    </row>
    <row r="330" spans="6:20" ht="15.75" customHeight="1">
      <c r="F330" s="61"/>
      <c r="G330" s="61"/>
      <c r="H330" s="61"/>
      <c r="I330" s="61"/>
      <c r="J330" s="61"/>
      <c r="K330" s="61"/>
      <c r="L330" s="61"/>
      <c r="M330" s="61"/>
      <c r="N330" s="61"/>
      <c r="O330" s="61"/>
      <c r="P330" s="61"/>
      <c r="Q330" s="61"/>
      <c r="R330" s="61"/>
      <c r="S330" s="61"/>
      <c r="T330" s="61"/>
    </row>
    <row r="331" spans="6:20" ht="15.75" customHeight="1">
      <c r="F331" s="61"/>
      <c r="G331" s="61"/>
      <c r="H331" s="61"/>
      <c r="I331" s="61"/>
      <c r="J331" s="61"/>
      <c r="K331" s="61"/>
      <c r="L331" s="61"/>
      <c r="M331" s="61"/>
      <c r="N331" s="61"/>
      <c r="O331" s="61"/>
      <c r="P331" s="61"/>
      <c r="Q331" s="61"/>
      <c r="R331" s="61"/>
      <c r="S331" s="61"/>
      <c r="T331" s="61"/>
    </row>
    <row r="332" spans="6:20" ht="15.75" customHeight="1">
      <c r="F332" s="61"/>
      <c r="G332" s="61"/>
      <c r="H332" s="61"/>
      <c r="I332" s="61"/>
      <c r="J332" s="61"/>
      <c r="K332" s="61"/>
      <c r="L332" s="61"/>
      <c r="M332" s="61"/>
      <c r="N332" s="61"/>
      <c r="O332" s="61"/>
      <c r="P332" s="61"/>
      <c r="Q332" s="61"/>
      <c r="R332" s="61"/>
      <c r="S332" s="61"/>
      <c r="T332" s="61"/>
    </row>
    <row r="333" spans="6:20" ht="15.75" customHeight="1">
      <c r="F333" s="61"/>
      <c r="G333" s="61"/>
      <c r="H333" s="61"/>
      <c r="I333" s="61"/>
      <c r="J333" s="61"/>
      <c r="K333" s="61"/>
      <c r="L333" s="61"/>
      <c r="M333" s="61"/>
      <c r="N333" s="61"/>
      <c r="O333" s="61"/>
      <c r="P333" s="61"/>
      <c r="Q333" s="61"/>
      <c r="R333" s="61"/>
      <c r="S333" s="61"/>
      <c r="T333" s="61"/>
    </row>
    <row r="334" spans="6:20" ht="15.75" customHeight="1">
      <c r="F334" s="61"/>
      <c r="G334" s="61"/>
      <c r="H334" s="61"/>
      <c r="I334" s="61"/>
      <c r="J334" s="61"/>
      <c r="K334" s="61"/>
      <c r="L334" s="61"/>
      <c r="M334" s="61"/>
      <c r="N334" s="61"/>
      <c r="O334" s="61"/>
      <c r="P334" s="61"/>
      <c r="Q334" s="61"/>
      <c r="R334" s="61"/>
      <c r="S334" s="61"/>
      <c r="T334" s="61"/>
    </row>
    <row r="335" spans="6:20" ht="15.75" customHeight="1">
      <c r="F335" s="61"/>
      <c r="G335" s="61"/>
      <c r="H335" s="61"/>
      <c r="I335" s="61"/>
      <c r="J335" s="61"/>
      <c r="K335" s="61"/>
      <c r="L335" s="61"/>
      <c r="M335" s="61"/>
      <c r="N335" s="61"/>
      <c r="O335" s="61"/>
      <c r="P335" s="61"/>
      <c r="Q335" s="61"/>
      <c r="R335" s="61"/>
      <c r="S335" s="61"/>
      <c r="T335" s="61"/>
    </row>
    <row r="336" spans="6:20" ht="15.75" customHeight="1">
      <c r="F336" s="61"/>
      <c r="G336" s="61"/>
      <c r="H336" s="61"/>
      <c r="I336" s="61"/>
      <c r="J336" s="61"/>
      <c r="K336" s="61"/>
      <c r="L336" s="61"/>
      <c r="M336" s="61"/>
      <c r="N336" s="61"/>
      <c r="O336" s="61"/>
      <c r="P336" s="61"/>
      <c r="Q336" s="61"/>
      <c r="R336" s="61"/>
      <c r="S336" s="61"/>
      <c r="T336" s="61"/>
    </row>
    <row r="337" spans="6:20" ht="15.75" customHeight="1">
      <c r="F337" s="61"/>
      <c r="G337" s="61"/>
      <c r="H337" s="61"/>
      <c r="I337" s="61"/>
      <c r="J337" s="61"/>
      <c r="K337" s="61"/>
      <c r="L337" s="61"/>
      <c r="M337" s="61"/>
      <c r="N337" s="61"/>
      <c r="O337" s="61"/>
      <c r="P337" s="61"/>
      <c r="Q337" s="61"/>
      <c r="R337" s="61"/>
      <c r="S337" s="61"/>
      <c r="T337" s="61"/>
    </row>
    <row r="338" spans="6:20" ht="15.75" customHeight="1">
      <c r="F338" s="61"/>
      <c r="G338" s="61"/>
      <c r="H338" s="61"/>
      <c r="I338" s="61"/>
      <c r="J338" s="61"/>
      <c r="K338" s="61"/>
      <c r="L338" s="61"/>
      <c r="M338" s="61"/>
      <c r="N338" s="61"/>
      <c r="O338" s="61"/>
      <c r="P338" s="61"/>
      <c r="Q338" s="61"/>
      <c r="R338" s="61"/>
      <c r="S338" s="61"/>
      <c r="T338" s="61"/>
    </row>
    <row r="339" spans="6:20" ht="15.75" customHeight="1">
      <c r="F339" s="61"/>
      <c r="G339" s="61"/>
      <c r="H339" s="61"/>
      <c r="I339" s="61"/>
      <c r="J339" s="61"/>
      <c r="K339" s="61"/>
      <c r="L339" s="61"/>
      <c r="M339" s="61"/>
      <c r="N339" s="61"/>
      <c r="O339" s="61"/>
      <c r="P339" s="61"/>
      <c r="Q339" s="61"/>
      <c r="R339" s="61"/>
      <c r="S339" s="61"/>
      <c r="T339" s="61"/>
    </row>
    <row r="340" spans="6:20" ht="15.75" customHeight="1">
      <c r="F340" s="61"/>
      <c r="G340" s="61"/>
      <c r="H340" s="61"/>
      <c r="I340" s="61"/>
      <c r="J340" s="61"/>
      <c r="K340" s="61"/>
      <c r="L340" s="61"/>
      <c r="M340" s="61"/>
      <c r="N340" s="61"/>
      <c r="O340" s="61"/>
      <c r="P340" s="61"/>
      <c r="Q340" s="61"/>
      <c r="R340" s="61"/>
      <c r="S340" s="61"/>
      <c r="T340" s="61"/>
    </row>
    <row r="341" spans="6:20" ht="15.75" customHeight="1">
      <c r="F341" s="61"/>
      <c r="G341" s="61"/>
      <c r="H341" s="61"/>
      <c r="I341" s="61"/>
      <c r="J341" s="61"/>
      <c r="K341" s="61"/>
      <c r="L341" s="61"/>
      <c r="M341" s="61"/>
      <c r="N341" s="61"/>
      <c r="O341" s="61"/>
      <c r="P341" s="61"/>
      <c r="Q341" s="61"/>
      <c r="R341" s="61"/>
      <c r="S341" s="61"/>
      <c r="T341" s="61"/>
    </row>
    <row r="342" spans="6:20" ht="15.75" customHeight="1">
      <c r="F342" s="61"/>
      <c r="G342" s="61"/>
      <c r="H342" s="61"/>
      <c r="I342" s="61"/>
      <c r="J342" s="61"/>
      <c r="K342" s="61"/>
      <c r="L342" s="61"/>
      <c r="M342" s="61"/>
      <c r="N342" s="61"/>
      <c r="O342" s="61"/>
      <c r="P342" s="61"/>
      <c r="Q342" s="61"/>
      <c r="R342" s="61"/>
      <c r="S342" s="61"/>
      <c r="T342" s="61"/>
    </row>
    <row r="343" spans="6:20" ht="15.75" customHeight="1">
      <c r="F343" s="61"/>
      <c r="G343" s="61"/>
      <c r="H343" s="61"/>
      <c r="I343" s="61"/>
      <c r="J343" s="61"/>
      <c r="K343" s="61"/>
      <c r="L343" s="61"/>
      <c r="M343" s="61"/>
      <c r="N343" s="61"/>
      <c r="O343" s="61"/>
      <c r="P343" s="61"/>
      <c r="Q343" s="61"/>
      <c r="R343" s="61"/>
      <c r="S343" s="61"/>
      <c r="T343" s="61"/>
    </row>
    <row r="344" spans="6:20" ht="15.75" customHeight="1">
      <c r="F344" s="61"/>
      <c r="G344" s="61"/>
      <c r="H344" s="61"/>
      <c r="I344" s="61"/>
      <c r="J344" s="61"/>
      <c r="K344" s="61"/>
      <c r="L344" s="61"/>
      <c r="M344" s="61"/>
      <c r="N344" s="61"/>
      <c r="O344" s="61"/>
      <c r="P344" s="61"/>
      <c r="Q344" s="61"/>
      <c r="R344" s="61"/>
      <c r="S344" s="61"/>
      <c r="T344" s="61"/>
    </row>
    <row r="345" spans="6:20" ht="15.75" customHeight="1">
      <c r="F345" s="61"/>
      <c r="G345" s="61"/>
      <c r="H345" s="61"/>
      <c r="I345" s="61"/>
      <c r="J345" s="61"/>
      <c r="K345" s="61"/>
      <c r="L345" s="61"/>
      <c r="M345" s="61"/>
      <c r="N345" s="61"/>
      <c r="O345" s="61"/>
      <c r="P345" s="61"/>
      <c r="Q345" s="61"/>
      <c r="R345" s="61"/>
      <c r="S345" s="61"/>
      <c r="T345" s="61"/>
    </row>
    <row r="346" spans="6:20" ht="15.75" customHeight="1">
      <c r="F346" s="61"/>
      <c r="G346" s="61"/>
      <c r="H346" s="61"/>
      <c r="I346" s="61"/>
      <c r="J346" s="61"/>
      <c r="K346" s="61"/>
      <c r="L346" s="61"/>
      <c r="M346" s="61"/>
      <c r="N346" s="61"/>
      <c r="O346" s="61"/>
      <c r="P346" s="61"/>
      <c r="Q346" s="61"/>
      <c r="R346" s="61"/>
      <c r="S346" s="61"/>
      <c r="T346" s="61"/>
    </row>
    <row r="347" spans="6:20" ht="15.75" customHeight="1">
      <c r="F347" s="61"/>
      <c r="G347" s="61"/>
      <c r="H347" s="61"/>
      <c r="I347" s="61"/>
      <c r="J347" s="61"/>
      <c r="K347" s="61"/>
      <c r="L347" s="61"/>
      <c r="M347" s="61"/>
      <c r="N347" s="61"/>
      <c r="O347" s="61"/>
      <c r="P347" s="61"/>
      <c r="Q347" s="61"/>
      <c r="R347" s="61"/>
      <c r="S347" s="61"/>
      <c r="T347" s="61"/>
    </row>
    <row r="348" spans="6:20" ht="15.75" customHeight="1">
      <c r="F348" s="61"/>
      <c r="G348" s="61"/>
      <c r="H348" s="61"/>
      <c r="I348" s="61"/>
      <c r="J348" s="61"/>
      <c r="K348" s="61"/>
      <c r="L348" s="61"/>
      <c r="M348" s="61"/>
      <c r="N348" s="61"/>
      <c r="O348" s="61"/>
      <c r="P348" s="61"/>
      <c r="Q348" s="61"/>
      <c r="R348" s="61"/>
      <c r="S348" s="61"/>
      <c r="T348" s="61"/>
    </row>
    <row r="349" spans="6:20" ht="15.75" customHeight="1">
      <c r="F349" s="61"/>
      <c r="G349" s="61"/>
      <c r="H349" s="61"/>
      <c r="I349" s="61"/>
      <c r="J349" s="61"/>
      <c r="K349" s="61"/>
      <c r="L349" s="61"/>
      <c r="M349" s="61"/>
      <c r="N349" s="61"/>
      <c r="O349" s="61"/>
      <c r="P349" s="61"/>
      <c r="Q349" s="61"/>
      <c r="R349" s="61"/>
      <c r="S349" s="61"/>
      <c r="T349" s="61"/>
    </row>
    <row r="350" spans="6:20" ht="15.75" customHeight="1">
      <c r="F350" s="61"/>
      <c r="G350" s="61"/>
      <c r="H350" s="61"/>
      <c r="I350" s="61"/>
      <c r="J350" s="61"/>
      <c r="K350" s="61"/>
      <c r="L350" s="61"/>
      <c r="M350" s="61"/>
      <c r="N350" s="61"/>
      <c r="O350" s="61"/>
      <c r="P350" s="61"/>
      <c r="Q350" s="61"/>
      <c r="R350" s="61"/>
      <c r="S350" s="61"/>
      <c r="T350" s="61"/>
    </row>
    <row r="351" spans="6:20" ht="15.75" customHeight="1">
      <c r="F351" s="61"/>
      <c r="G351" s="61"/>
      <c r="H351" s="61"/>
      <c r="I351" s="61"/>
      <c r="J351" s="61"/>
      <c r="K351" s="61"/>
      <c r="L351" s="61"/>
      <c r="M351" s="61"/>
      <c r="N351" s="61"/>
      <c r="O351" s="61"/>
      <c r="P351" s="61"/>
      <c r="Q351" s="61"/>
      <c r="R351" s="61"/>
      <c r="S351" s="61"/>
      <c r="T351" s="61"/>
    </row>
    <row r="352" spans="6:20" ht="15.75" customHeight="1">
      <c r="F352" s="61"/>
      <c r="G352" s="61"/>
      <c r="H352" s="61"/>
      <c r="I352" s="61"/>
      <c r="J352" s="61"/>
      <c r="K352" s="61"/>
      <c r="L352" s="61"/>
      <c r="M352" s="61"/>
      <c r="N352" s="61"/>
      <c r="O352" s="61"/>
      <c r="P352" s="61"/>
      <c r="Q352" s="61"/>
      <c r="R352" s="61"/>
      <c r="S352" s="61"/>
      <c r="T352" s="61"/>
    </row>
    <row r="353" spans="6:20" ht="15.75" customHeight="1">
      <c r="F353" s="61"/>
      <c r="G353" s="61"/>
      <c r="H353" s="61"/>
      <c r="I353" s="61"/>
      <c r="J353" s="61"/>
      <c r="K353" s="61"/>
      <c r="L353" s="61"/>
      <c r="M353" s="61"/>
      <c r="N353" s="61"/>
      <c r="O353" s="61"/>
      <c r="P353" s="61"/>
      <c r="Q353" s="61"/>
      <c r="R353" s="61"/>
      <c r="S353" s="61"/>
      <c r="T353" s="61"/>
    </row>
    <row r="354" spans="6:20" ht="15.75" customHeight="1">
      <c r="F354" s="61"/>
      <c r="G354" s="61"/>
      <c r="H354" s="61"/>
      <c r="I354" s="61"/>
      <c r="J354" s="61"/>
      <c r="K354" s="61"/>
      <c r="L354" s="61"/>
      <c r="M354" s="61"/>
      <c r="N354" s="61"/>
      <c r="O354" s="61"/>
      <c r="P354" s="61"/>
      <c r="Q354" s="61"/>
      <c r="R354" s="61"/>
      <c r="S354" s="61"/>
      <c r="T354" s="61"/>
    </row>
    <row r="355" spans="6:20" ht="15.75" customHeight="1">
      <c r="F355" s="61"/>
      <c r="G355" s="61"/>
      <c r="H355" s="61"/>
      <c r="I355" s="61"/>
      <c r="J355" s="61"/>
      <c r="K355" s="61"/>
      <c r="L355" s="61"/>
      <c r="M355" s="61"/>
      <c r="N355" s="61"/>
      <c r="O355" s="61"/>
      <c r="P355" s="61"/>
      <c r="Q355" s="61"/>
      <c r="R355" s="61"/>
      <c r="S355" s="61"/>
      <c r="T355" s="61"/>
    </row>
    <row r="356" spans="6:20" ht="15.75" customHeight="1">
      <c r="F356" s="61"/>
      <c r="G356" s="61"/>
      <c r="H356" s="61"/>
      <c r="I356" s="61"/>
      <c r="J356" s="61"/>
      <c r="K356" s="61"/>
      <c r="L356" s="61"/>
      <c r="M356" s="61"/>
      <c r="N356" s="61"/>
      <c r="O356" s="61"/>
      <c r="P356" s="61"/>
      <c r="Q356" s="61"/>
      <c r="R356" s="61"/>
      <c r="S356" s="61"/>
      <c r="T356" s="61"/>
    </row>
    <row r="357" spans="6:20" ht="15.75" customHeight="1">
      <c r="F357" s="61"/>
      <c r="G357" s="61"/>
      <c r="H357" s="61"/>
      <c r="I357" s="61"/>
      <c r="J357" s="61"/>
      <c r="K357" s="61"/>
      <c r="L357" s="61"/>
      <c r="M357" s="61"/>
      <c r="N357" s="61"/>
      <c r="O357" s="61"/>
      <c r="P357" s="61"/>
      <c r="Q357" s="61"/>
      <c r="R357" s="61"/>
      <c r="S357" s="61"/>
      <c r="T357" s="61"/>
    </row>
    <row r="358" spans="6:20" ht="15.75" customHeight="1">
      <c r="F358" s="61"/>
      <c r="G358" s="61"/>
      <c r="H358" s="61"/>
      <c r="I358" s="61"/>
      <c r="J358" s="61"/>
      <c r="K358" s="61"/>
      <c r="L358" s="61"/>
      <c r="M358" s="61"/>
      <c r="N358" s="61"/>
      <c r="O358" s="61"/>
      <c r="P358" s="61"/>
      <c r="Q358" s="61"/>
      <c r="R358" s="61"/>
      <c r="S358" s="61"/>
      <c r="T358" s="61"/>
    </row>
    <row r="359" spans="6:20" ht="15.75" customHeight="1">
      <c r="F359" s="61"/>
      <c r="G359" s="61"/>
      <c r="H359" s="61"/>
      <c r="I359" s="61"/>
      <c r="J359" s="61"/>
      <c r="K359" s="61"/>
      <c r="L359" s="61"/>
      <c r="M359" s="61"/>
      <c r="N359" s="61"/>
      <c r="O359" s="61"/>
      <c r="P359" s="61"/>
      <c r="Q359" s="61"/>
      <c r="R359" s="61"/>
      <c r="S359" s="61"/>
      <c r="T359" s="61"/>
    </row>
    <row r="360" spans="6:20" ht="15.75" customHeight="1">
      <c r="F360" s="61"/>
      <c r="G360" s="61"/>
      <c r="H360" s="61"/>
      <c r="I360" s="61"/>
      <c r="J360" s="61"/>
      <c r="K360" s="61"/>
      <c r="L360" s="61"/>
      <c r="M360" s="61"/>
      <c r="N360" s="61"/>
      <c r="O360" s="61"/>
      <c r="P360" s="61"/>
      <c r="Q360" s="61"/>
      <c r="R360" s="61"/>
      <c r="S360" s="61"/>
      <c r="T360" s="61"/>
    </row>
    <row r="361" spans="6:20" ht="15.75" customHeight="1">
      <c r="F361" s="61"/>
      <c r="G361" s="61"/>
      <c r="H361" s="61"/>
      <c r="I361" s="61"/>
      <c r="J361" s="61"/>
      <c r="K361" s="61"/>
      <c r="L361" s="61"/>
      <c r="M361" s="61"/>
      <c r="N361" s="61"/>
      <c r="O361" s="61"/>
      <c r="P361" s="61"/>
      <c r="Q361" s="61"/>
      <c r="R361" s="61"/>
      <c r="S361" s="61"/>
      <c r="T361" s="61"/>
    </row>
    <row r="362" spans="6:20" ht="15.75" customHeight="1">
      <c r="F362" s="61"/>
      <c r="G362" s="61"/>
      <c r="H362" s="61"/>
      <c r="I362" s="61"/>
      <c r="J362" s="61"/>
      <c r="K362" s="61"/>
      <c r="L362" s="61"/>
      <c r="M362" s="61"/>
      <c r="N362" s="61"/>
      <c r="O362" s="61"/>
      <c r="P362" s="61"/>
      <c r="Q362" s="61"/>
      <c r="R362" s="61"/>
      <c r="S362" s="61"/>
      <c r="T362" s="61"/>
    </row>
    <row r="363" spans="6:20" ht="15.75" customHeight="1">
      <c r="F363" s="61"/>
      <c r="G363" s="61"/>
      <c r="H363" s="61"/>
      <c r="I363" s="61"/>
      <c r="J363" s="61"/>
      <c r="K363" s="61"/>
      <c r="L363" s="61"/>
      <c r="M363" s="61"/>
      <c r="N363" s="61"/>
      <c r="O363" s="61"/>
      <c r="P363" s="61"/>
      <c r="Q363" s="61"/>
      <c r="R363" s="61"/>
      <c r="S363" s="61"/>
      <c r="T363" s="61"/>
    </row>
    <row r="364" spans="6:20" ht="15.75" customHeight="1">
      <c r="F364" s="61"/>
      <c r="G364" s="61"/>
      <c r="H364" s="61"/>
      <c r="I364" s="61"/>
      <c r="J364" s="61"/>
      <c r="K364" s="61"/>
      <c r="L364" s="61"/>
      <c r="M364" s="61"/>
      <c r="N364" s="61"/>
      <c r="O364" s="61"/>
      <c r="P364" s="61"/>
      <c r="Q364" s="61"/>
      <c r="R364" s="61"/>
      <c r="S364" s="61"/>
      <c r="T364" s="61"/>
    </row>
    <row r="365" spans="6:20" ht="15.75" customHeight="1">
      <c r="F365" s="61"/>
      <c r="G365" s="61"/>
      <c r="H365" s="61"/>
      <c r="I365" s="61"/>
      <c r="J365" s="61"/>
      <c r="K365" s="61"/>
      <c r="L365" s="61"/>
      <c r="M365" s="61"/>
      <c r="N365" s="61"/>
      <c r="O365" s="61"/>
      <c r="P365" s="61"/>
      <c r="Q365" s="61"/>
      <c r="R365" s="61"/>
      <c r="S365" s="61"/>
      <c r="T365" s="61"/>
    </row>
    <row r="366" spans="6:20" ht="15.75" customHeight="1">
      <c r="F366" s="61"/>
      <c r="G366" s="61"/>
      <c r="H366" s="61"/>
      <c r="I366" s="61"/>
      <c r="J366" s="61"/>
      <c r="K366" s="61"/>
      <c r="L366" s="61"/>
      <c r="M366" s="61"/>
      <c r="N366" s="61"/>
      <c r="O366" s="61"/>
      <c r="P366" s="61"/>
      <c r="Q366" s="61"/>
      <c r="R366" s="61"/>
      <c r="S366" s="61"/>
      <c r="T366" s="61"/>
    </row>
    <row r="367" spans="6:20" ht="15.75" customHeight="1">
      <c r="F367" s="61"/>
      <c r="G367" s="61"/>
      <c r="H367" s="61"/>
      <c r="I367" s="61"/>
      <c r="J367" s="61"/>
      <c r="K367" s="61"/>
      <c r="L367" s="61"/>
      <c r="M367" s="61"/>
      <c r="N367" s="61"/>
      <c r="O367" s="61"/>
      <c r="P367" s="61"/>
      <c r="Q367" s="61"/>
      <c r="R367" s="61"/>
      <c r="S367" s="61"/>
      <c r="T367" s="61"/>
    </row>
    <row r="368" spans="6:20" ht="15.75" customHeight="1">
      <c r="F368" s="61"/>
      <c r="G368" s="61"/>
      <c r="H368" s="61"/>
      <c r="I368" s="61"/>
      <c r="J368" s="61"/>
      <c r="K368" s="61"/>
      <c r="L368" s="61"/>
      <c r="M368" s="61"/>
      <c r="N368" s="61"/>
      <c r="O368" s="61"/>
      <c r="P368" s="61"/>
      <c r="Q368" s="61"/>
      <c r="R368" s="61"/>
      <c r="S368" s="61"/>
      <c r="T368" s="61"/>
    </row>
    <row r="369" spans="6:20" ht="15.75" customHeight="1">
      <c r="F369" s="61"/>
      <c r="G369" s="61"/>
      <c r="H369" s="61"/>
      <c r="I369" s="61"/>
      <c r="J369" s="61"/>
      <c r="K369" s="61"/>
      <c r="L369" s="61"/>
      <c r="M369" s="61"/>
      <c r="N369" s="61"/>
      <c r="O369" s="61"/>
      <c r="P369" s="61"/>
      <c r="Q369" s="61"/>
      <c r="R369" s="61"/>
      <c r="S369" s="61"/>
      <c r="T369" s="61"/>
    </row>
    <row r="370" spans="6:20" ht="15.75" customHeight="1">
      <c r="F370" s="61"/>
      <c r="G370" s="61"/>
      <c r="H370" s="61"/>
      <c r="I370" s="61"/>
      <c r="J370" s="61"/>
      <c r="K370" s="61"/>
      <c r="L370" s="61"/>
      <c r="M370" s="61"/>
      <c r="N370" s="61"/>
      <c r="O370" s="61"/>
      <c r="P370" s="61"/>
      <c r="Q370" s="61"/>
      <c r="R370" s="61"/>
      <c r="S370" s="61"/>
      <c r="T370" s="61"/>
    </row>
    <row r="371" spans="6:20" ht="15.75" customHeight="1">
      <c r="F371" s="61"/>
      <c r="G371" s="61"/>
      <c r="H371" s="61"/>
      <c r="I371" s="61"/>
      <c r="J371" s="61"/>
      <c r="K371" s="61"/>
      <c r="L371" s="61"/>
      <c r="M371" s="61"/>
      <c r="N371" s="61"/>
      <c r="O371" s="61"/>
      <c r="P371" s="61"/>
      <c r="Q371" s="61"/>
      <c r="R371" s="61"/>
      <c r="S371" s="61"/>
      <c r="T371" s="61"/>
    </row>
    <row r="372" spans="6:20" ht="15.75" customHeight="1">
      <c r="F372" s="61"/>
      <c r="G372" s="61"/>
      <c r="H372" s="61"/>
      <c r="I372" s="61"/>
      <c r="J372" s="61"/>
      <c r="K372" s="61"/>
      <c r="L372" s="61"/>
      <c r="M372" s="61"/>
      <c r="N372" s="61"/>
      <c r="O372" s="61"/>
      <c r="P372" s="61"/>
      <c r="Q372" s="61"/>
      <c r="R372" s="61"/>
      <c r="S372" s="61"/>
      <c r="T372" s="61"/>
    </row>
    <row r="373" spans="6:20" ht="15.75" customHeight="1">
      <c r="F373" s="61"/>
      <c r="G373" s="61"/>
      <c r="H373" s="61"/>
      <c r="I373" s="61"/>
      <c r="J373" s="61"/>
      <c r="K373" s="61"/>
      <c r="L373" s="61"/>
      <c r="M373" s="61"/>
      <c r="N373" s="61"/>
      <c r="O373" s="61"/>
      <c r="P373" s="61"/>
      <c r="Q373" s="61"/>
      <c r="R373" s="61"/>
      <c r="S373" s="61"/>
      <c r="T373" s="61"/>
    </row>
    <row r="374" spans="6:20" ht="15.75" customHeight="1">
      <c r="F374" s="61"/>
      <c r="G374" s="61"/>
      <c r="H374" s="61"/>
      <c r="I374" s="61"/>
      <c r="J374" s="61"/>
      <c r="K374" s="61"/>
      <c r="L374" s="61"/>
      <c r="M374" s="61"/>
      <c r="N374" s="61"/>
      <c r="O374" s="61"/>
      <c r="P374" s="61"/>
      <c r="Q374" s="61"/>
      <c r="R374" s="61"/>
      <c r="S374" s="61"/>
      <c r="T374" s="61"/>
    </row>
    <row r="375" spans="6:20" ht="15.75" customHeight="1">
      <c r="F375" s="61"/>
      <c r="G375" s="61"/>
      <c r="H375" s="61"/>
      <c r="I375" s="61"/>
      <c r="J375" s="61"/>
      <c r="K375" s="61"/>
      <c r="L375" s="61"/>
      <c r="M375" s="61"/>
      <c r="N375" s="61"/>
      <c r="O375" s="61"/>
      <c r="P375" s="61"/>
      <c r="Q375" s="61"/>
      <c r="R375" s="61"/>
      <c r="S375" s="61"/>
      <c r="T375" s="61"/>
    </row>
    <row r="376" spans="6:20" ht="15.75" customHeight="1">
      <c r="F376" s="61"/>
      <c r="G376" s="61"/>
      <c r="H376" s="61"/>
      <c r="I376" s="61"/>
      <c r="J376" s="61"/>
      <c r="K376" s="61"/>
      <c r="L376" s="61"/>
      <c r="M376" s="61"/>
      <c r="N376" s="61"/>
      <c r="O376" s="61"/>
      <c r="P376" s="61"/>
      <c r="Q376" s="61"/>
      <c r="R376" s="61"/>
      <c r="S376" s="61"/>
      <c r="T376" s="61"/>
    </row>
    <row r="377" spans="6:20" ht="15.75" customHeight="1">
      <c r="F377" s="61"/>
      <c r="G377" s="61"/>
      <c r="H377" s="61"/>
      <c r="I377" s="61"/>
      <c r="J377" s="61"/>
      <c r="K377" s="61"/>
      <c r="L377" s="61"/>
      <c r="M377" s="61"/>
      <c r="N377" s="61"/>
      <c r="O377" s="61"/>
      <c r="P377" s="61"/>
      <c r="Q377" s="61"/>
      <c r="R377" s="61"/>
      <c r="S377" s="61"/>
      <c r="T377" s="61"/>
    </row>
    <row r="378" spans="6:20" ht="15.75" customHeight="1">
      <c r="F378" s="61"/>
      <c r="G378" s="61"/>
      <c r="H378" s="61"/>
      <c r="I378" s="61"/>
      <c r="J378" s="61"/>
      <c r="K378" s="61"/>
      <c r="L378" s="61"/>
      <c r="M378" s="61"/>
      <c r="N378" s="61"/>
      <c r="O378" s="61"/>
      <c r="P378" s="61"/>
      <c r="Q378" s="61"/>
      <c r="R378" s="61"/>
      <c r="S378" s="61"/>
      <c r="T378" s="61"/>
    </row>
    <row r="379" spans="6:20" ht="15.75" customHeight="1">
      <c r="F379" s="61"/>
      <c r="G379" s="61"/>
      <c r="H379" s="61"/>
      <c r="I379" s="61"/>
      <c r="J379" s="61"/>
      <c r="K379" s="61"/>
      <c r="L379" s="61"/>
      <c r="M379" s="61"/>
      <c r="N379" s="61"/>
      <c r="O379" s="61"/>
      <c r="P379" s="61"/>
      <c r="Q379" s="61"/>
      <c r="R379" s="61"/>
      <c r="S379" s="61"/>
      <c r="T379" s="61"/>
    </row>
    <row r="380" spans="6:20" ht="15.75" customHeight="1">
      <c r="F380" s="61"/>
      <c r="G380" s="61"/>
      <c r="H380" s="61"/>
      <c r="I380" s="61"/>
      <c r="J380" s="61"/>
      <c r="K380" s="61"/>
      <c r="L380" s="61"/>
      <c r="M380" s="61"/>
      <c r="N380" s="61"/>
      <c r="O380" s="61"/>
      <c r="P380" s="61"/>
      <c r="Q380" s="61"/>
      <c r="R380" s="61"/>
      <c r="S380" s="61"/>
      <c r="T380" s="61"/>
    </row>
    <row r="381" spans="6:20" ht="15.75" customHeight="1">
      <c r="F381" s="61"/>
      <c r="G381" s="61"/>
      <c r="H381" s="61"/>
      <c r="I381" s="61"/>
      <c r="J381" s="61"/>
      <c r="K381" s="61"/>
      <c r="L381" s="61"/>
      <c r="M381" s="61"/>
      <c r="N381" s="61"/>
      <c r="O381" s="61"/>
      <c r="P381" s="61"/>
      <c r="Q381" s="61"/>
      <c r="R381" s="61"/>
      <c r="S381" s="61"/>
      <c r="T381" s="61"/>
    </row>
    <row r="382" spans="6:20" ht="15.75" customHeight="1">
      <c r="F382" s="61"/>
      <c r="G382" s="61"/>
      <c r="H382" s="61"/>
      <c r="I382" s="61"/>
      <c r="J382" s="61"/>
      <c r="K382" s="61"/>
      <c r="L382" s="61"/>
      <c r="M382" s="61"/>
      <c r="N382" s="61"/>
      <c r="O382" s="61"/>
      <c r="P382" s="61"/>
      <c r="Q382" s="61"/>
      <c r="R382" s="61"/>
      <c r="S382" s="61"/>
      <c r="T382" s="61"/>
    </row>
    <row r="383" spans="6:20" ht="15.75" customHeight="1">
      <c r="F383" s="61"/>
      <c r="G383" s="61"/>
      <c r="H383" s="61"/>
      <c r="I383" s="61"/>
      <c r="J383" s="61"/>
      <c r="K383" s="61"/>
      <c r="L383" s="61"/>
      <c r="M383" s="61"/>
      <c r="N383" s="61"/>
      <c r="O383" s="61"/>
      <c r="P383" s="61"/>
      <c r="Q383" s="61"/>
      <c r="R383" s="61"/>
      <c r="S383" s="61"/>
      <c r="T383" s="61"/>
    </row>
    <row r="384" spans="6:20" ht="15.75" customHeight="1">
      <c r="F384" s="61"/>
      <c r="G384" s="61"/>
      <c r="H384" s="61"/>
      <c r="I384" s="61"/>
      <c r="J384" s="61"/>
      <c r="K384" s="61"/>
      <c r="L384" s="61"/>
      <c r="M384" s="61"/>
      <c r="N384" s="61"/>
      <c r="O384" s="61"/>
      <c r="P384" s="61"/>
      <c r="Q384" s="61"/>
      <c r="R384" s="61"/>
      <c r="S384" s="61"/>
      <c r="T384" s="61"/>
    </row>
    <row r="385" spans="6:20" ht="15.75" customHeight="1">
      <c r="F385" s="61"/>
      <c r="G385" s="61"/>
      <c r="H385" s="61"/>
      <c r="I385" s="61"/>
      <c r="J385" s="61"/>
      <c r="K385" s="61"/>
      <c r="L385" s="61"/>
      <c r="M385" s="61"/>
      <c r="N385" s="61"/>
      <c r="O385" s="61"/>
      <c r="P385" s="61"/>
      <c r="Q385" s="61"/>
      <c r="R385" s="61"/>
      <c r="S385" s="61"/>
      <c r="T385" s="61"/>
    </row>
    <row r="386" spans="6:20" ht="15.75" customHeight="1">
      <c r="F386" s="61"/>
      <c r="G386" s="61"/>
      <c r="H386" s="61"/>
      <c r="I386" s="61"/>
      <c r="J386" s="61"/>
      <c r="K386" s="61"/>
      <c r="L386" s="61"/>
      <c r="M386" s="61"/>
      <c r="N386" s="61"/>
      <c r="O386" s="61"/>
      <c r="P386" s="61"/>
      <c r="Q386" s="61"/>
      <c r="R386" s="61"/>
      <c r="S386" s="61"/>
      <c r="T386" s="61"/>
    </row>
    <row r="387" spans="6:20" ht="15.75" customHeight="1">
      <c r="F387" s="61"/>
      <c r="G387" s="61"/>
      <c r="H387" s="61"/>
      <c r="I387" s="61"/>
      <c r="J387" s="61"/>
      <c r="K387" s="61"/>
      <c r="L387" s="61"/>
      <c r="M387" s="61"/>
      <c r="N387" s="61"/>
      <c r="O387" s="61"/>
      <c r="P387" s="61"/>
      <c r="Q387" s="61"/>
      <c r="R387" s="61"/>
      <c r="S387" s="61"/>
      <c r="T387" s="61"/>
    </row>
    <row r="388" spans="6:20" ht="15.75" customHeight="1">
      <c r="F388" s="61"/>
      <c r="G388" s="61"/>
      <c r="H388" s="61"/>
      <c r="I388" s="61"/>
      <c r="J388" s="61"/>
      <c r="K388" s="61"/>
      <c r="L388" s="61"/>
      <c r="M388" s="61"/>
      <c r="N388" s="61"/>
      <c r="O388" s="61"/>
      <c r="P388" s="61"/>
      <c r="Q388" s="61"/>
      <c r="R388" s="61"/>
      <c r="S388" s="61"/>
      <c r="T388" s="61"/>
    </row>
    <row r="389" spans="6:20" ht="15.75" customHeight="1">
      <c r="F389" s="61"/>
      <c r="G389" s="61"/>
      <c r="H389" s="61"/>
      <c r="I389" s="61"/>
      <c r="J389" s="61"/>
      <c r="K389" s="61"/>
      <c r="L389" s="61"/>
      <c r="M389" s="61"/>
      <c r="N389" s="61"/>
      <c r="O389" s="61"/>
      <c r="P389" s="61"/>
      <c r="Q389" s="61"/>
      <c r="R389" s="61"/>
      <c r="S389" s="61"/>
      <c r="T389" s="61"/>
    </row>
    <row r="390" spans="6:20" ht="15.75" customHeight="1">
      <c r="F390" s="61"/>
      <c r="G390" s="61"/>
      <c r="H390" s="61"/>
      <c r="I390" s="61"/>
      <c r="J390" s="61"/>
      <c r="K390" s="61"/>
      <c r="L390" s="61"/>
      <c r="M390" s="61"/>
      <c r="N390" s="61"/>
      <c r="O390" s="61"/>
      <c r="P390" s="61"/>
      <c r="Q390" s="61"/>
      <c r="R390" s="61"/>
      <c r="S390" s="61"/>
      <c r="T390" s="61"/>
    </row>
    <row r="391" spans="6:20" ht="15.75" customHeight="1">
      <c r="F391" s="61"/>
      <c r="G391" s="61"/>
      <c r="H391" s="61"/>
      <c r="I391" s="61"/>
      <c r="J391" s="61"/>
      <c r="K391" s="61"/>
      <c r="L391" s="61"/>
      <c r="M391" s="61"/>
      <c r="N391" s="61"/>
      <c r="O391" s="61"/>
      <c r="P391" s="61"/>
      <c r="Q391" s="61"/>
      <c r="R391" s="61"/>
      <c r="S391" s="61"/>
      <c r="T391" s="61"/>
    </row>
    <row r="392" spans="6:20" ht="15.75" customHeight="1">
      <c r="F392" s="61"/>
      <c r="G392" s="61"/>
      <c r="H392" s="61"/>
      <c r="I392" s="61"/>
      <c r="J392" s="61"/>
      <c r="K392" s="61"/>
      <c r="L392" s="61"/>
      <c r="M392" s="61"/>
      <c r="N392" s="61"/>
      <c r="O392" s="61"/>
      <c r="P392" s="61"/>
      <c r="Q392" s="61"/>
      <c r="R392" s="61"/>
      <c r="S392" s="61"/>
      <c r="T392" s="61"/>
    </row>
    <row r="393" spans="6:20" ht="15.75" customHeight="1">
      <c r="F393" s="61"/>
      <c r="G393" s="61"/>
      <c r="H393" s="61"/>
      <c r="I393" s="61"/>
      <c r="J393" s="61"/>
      <c r="K393" s="61"/>
      <c r="L393" s="61"/>
      <c r="M393" s="61"/>
      <c r="N393" s="61"/>
      <c r="O393" s="61"/>
      <c r="P393" s="61"/>
      <c r="Q393" s="61"/>
      <c r="R393" s="61"/>
      <c r="S393" s="61"/>
      <c r="T393" s="61"/>
    </row>
    <row r="394" spans="6:20" ht="15.75" customHeight="1">
      <c r="F394" s="61"/>
      <c r="G394" s="61"/>
      <c r="H394" s="61"/>
      <c r="I394" s="61"/>
      <c r="J394" s="61"/>
      <c r="K394" s="61"/>
      <c r="L394" s="61"/>
      <c r="M394" s="61"/>
      <c r="N394" s="61"/>
      <c r="O394" s="61"/>
      <c r="P394" s="61"/>
      <c r="Q394" s="61"/>
      <c r="R394" s="61"/>
      <c r="S394" s="61"/>
      <c r="T394" s="61"/>
    </row>
    <row r="395" spans="6:20" ht="15.75" customHeight="1">
      <c r="F395" s="61"/>
      <c r="G395" s="61"/>
      <c r="H395" s="61"/>
      <c r="I395" s="61"/>
      <c r="J395" s="61"/>
      <c r="K395" s="61"/>
      <c r="L395" s="61"/>
      <c r="M395" s="61"/>
      <c r="N395" s="61"/>
      <c r="O395" s="61"/>
      <c r="P395" s="61"/>
      <c r="Q395" s="61"/>
      <c r="R395" s="61"/>
      <c r="S395" s="61"/>
      <c r="T395" s="61"/>
    </row>
    <row r="396" spans="6:20" ht="15.75" customHeight="1">
      <c r="F396" s="61"/>
      <c r="G396" s="61"/>
      <c r="H396" s="61"/>
      <c r="I396" s="61"/>
      <c r="J396" s="61"/>
      <c r="K396" s="61"/>
      <c r="L396" s="61"/>
      <c r="M396" s="61"/>
      <c r="N396" s="61"/>
      <c r="O396" s="61"/>
      <c r="P396" s="61"/>
      <c r="Q396" s="61"/>
      <c r="R396" s="61"/>
      <c r="S396" s="61"/>
      <c r="T396" s="61"/>
    </row>
    <row r="397" spans="6:20" ht="15.75" customHeight="1">
      <c r="F397" s="61"/>
      <c r="G397" s="61"/>
      <c r="H397" s="61"/>
      <c r="I397" s="61"/>
      <c r="J397" s="61"/>
      <c r="K397" s="61"/>
      <c r="L397" s="61"/>
      <c r="M397" s="61"/>
      <c r="N397" s="61"/>
      <c r="O397" s="61"/>
      <c r="P397" s="61"/>
      <c r="Q397" s="61"/>
      <c r="R397" s="61"/>
      <c r="S397" s="61"/>
      <c r="T397" s="61"/>
    </row>
    <row r="398" spans="6:20" ht="15.75" customHeight="1">
      <c r="F398" s="61"/>
      <c r="G398" s="61"/>
      <c r="H398" s="61"/>
      <c r="I398" s="61"/>
      <c r="J398" s="61"/>
      <c r="K398" s="61"/>
      <c r="L398" s="61"/>
      <c r="M398" s="61"/>
      <c r="N398" s="61"/>
      <c r="O398" s="61"/>
      <c r="P398" s="61"/>
      <c r="Q398" s="61"/>
      <c r="R398" s="61"/>
      <c r="S398" s="61"/>
      <c r="T398" s="61"/>
    </row>
    <row r="399" spans="6:20" ht="15.75" customHeight="1">
      <c r="F399" s="61"/>
      <c r="G399" s="61"/>
      <c r="H399" s="61"/>
      <c r="I399" s="61"/>
      <c r="J399" s="61"/>
      <c r="K399" s="61"/>
      <c r="L399" s="61"/>
      <c r="M399" s="61"/>
      <c r="N399" s="61"/>
      <c r="O399" s="61"/>
      <c r="P399" s="61"/>
      <c r="Q399" s="61"/>
      <c r="R399" s="61"/>
      <c r="S399" s="61"/>
      <c r="T399" s="61"/>
    </row>
    <row r="400" spans="6:20" ht="15.75" customHeight="1">
      <c r="F400" s="61"/>
      <c r="G400" s="61"/>
      <c r="H400" s="61"/>
      <c r="I400" s="61"/>
      <c r="J400" s="61"/>
      <c r="K400" s="61"/>
      <c r="L400" s="61"/>
      <c r="M400" s="61"/>
      <c r="N400" s="61"/>
      <c r="O400" s="61"/>
      <c r="P400" s="61"/>
      <c r="Q400" s="61"/>
      <c r="R400" s="61"/>
      <c r="S400" s="61"/>
      <c r="T400" s="61"/>
    </row>
    <row r="401" spans="6:20" ht="15.75" customHeight="1">
      <c r="F401" s="61"/>
      <c r="G401" s="61"/>
      <c r="H401" s="61"/>
      <c r="I401" s="61"/>
      <c r="J401" s="61"/>
      <c r="K401" s="61"/>
      <c r="L401" s="61"/>
      <c r="M401" s="61"/>
      <c r="N401" s="61"/>
      <c r="O401" s="61"/>
      <c r="P401" s="61"/>
      <c r="Q401" s="61"/>
      <c r="R401" s="61"/>
      <c r="S401" s="61"/>
      <c r="T401" s="61"/>
    </row>
    <row r="402" spans="6:20" ht="15.75" customHeight="1">
      <c r="F402" s="61"/>
      <c r="G402" s="61"/>
      <c r="H402" s="61"/>
      <c r="I402" s="61"/>
      <c r="J402" s="61"/>
      <c r="K402" s="61"/>
      <c r="L402" s="61"/>
      <c r="M402" s="61"/>
      <c r="N402" s="61"/>
      <c r="O402" s="61"/>
      <c r="P402" s="61"/>
      <c r="Q402" s="61"/>
      <c r="R402" s="61"/>
      <c r="S402" s="61"/>
      <c r="T402" s="61"/>
    </row>
    <row r="403" spans="6:20" ht="15.75" customHeight="1">
      <c r="F403" s="61"/>
      <c r="G403" s="61"/>
      <c r="H403" s="61"/>
      <c r="I403" s="61"/>
      <c r="J403" s="61"/>
      <c r="K403" s="61"/>
      <c r="L403" s="61"/>
      <c r="M403" s="61"/>
      <c r="N403" s="61"/>
      <c r="O403" s="61"/>
      <c r="P403" s="61"/>
      <c r="Q403" s="61"/>
      <c r="R403" s="61"/>
      <c r="S403" s="61"/>
      <c r="T403" s="61"/>
    </row>
    <row r="404" spans="6:20" ht="15.75" customHeight="1">
      <c r="F404" s="61"/>
      <c r="G404" s="61"/>
      <c r="H404" s="61"/>
      <c r="I404" s="61"/>
      <c r="J404" s="61"/>
      <c r="K404" s="61"/>
      <c r="L404" s="61"/>
      <c r="M404" s="61"/>
      <c r="N404" s="61"/>
      <c r="O404" s="61"/>
      <c r="P404" s="61"/>
      <c r="Q404" s="61"/>
      <c r="R404" s="61"/>
      <c r="S404" s="61"/>
      <c r="T404" s="61"/>
    </row>
    <row r="405" spans="6:20" ht="15.75" customHeight="1">
      <c r="F405" s="61"/>
      <c r="G405" s="61"/>
      <c r="H405" s="61"/>
      <c r="I405" s="61"/>
      <c r="J405" s="61"/>
      <c r="K405" s="61"/>
      <c r="L405" s="61"/>
      <c r="M405" s="61"/>
      <c r="N405" s="61"/>
      <c r="O405" s="61"/>
      <c r="P405" s="61"/>
      <c r="Q405" s="61"/>
      <c r="R405" s="61"/>
      <c r="S405" s="61"/>
      <c r="T405" s="61"/>
    </row>
    <row r="406" spans="6:20" ht="15.75" customHeight="1">
      <c r="F406" s="61"/>
      <c r="G406" s="61"/>
      <c r="H406" s="61"/>
      <c r="I406" s="61"/>
      <c r="J406" s="61"/>
      <c r="K406" s="61"/>
      <c r="L406" s="61"/>
      <c r="M406" s="61"/>
      <c r="N406" s="61"/>
      <c r="O406" s="61"/>
      <c r="P406" s="61"/>
      <c r="Q406" s="61"/>
      <c r="R406" s="61"/>
      <c r="S406" s="61"/>
      <c r="T406" s="61"/>
    </row>
    <row r="407" spans="6:20" ht="15.75" customHeight="1">
      <c r="F407" s="61"/>
      <c r="G407" s="61"/>
      <c r="H407" s="61"/>
      <c r="I407" s="61"/>
      <c r="J407" s="61"/>
      <c r="K407" s="61"/>
      <c r="L407" s="61"/>
      <c r="M407" s="61"/>
      <c r="N407" s="61"/>
      <c r="O407" s="61"/>
      <c r="P407" s="61"/>
      <c r="Q407" s="61"/>
      <c r="R407" s="61"/>
      <c r="S407" s="61"/>
      <c r="T407" s="61"/>
    </row>
    <row r="408" spans="6:20" ht="15.75" customHeight="1">
      <c r="F408" s="61"/>
      <c r="G408" s="61"/>
      <c r="H408" s="61"/>
      <c r="I408" s="61"/>
      <c r="J408" s="61"/>
      <c r="K408" s="61"/>
      <c r="L408" s="61"/>
      <c r="M408" s="61"/>
      <c r="N408" s="61"/>
      <c r="O408" s="61"/>
      <c r="P408" s="61"/>
      <c r="Q408" s="61"/>
      <c r="R408" s="61"/>
      <c r="S408" s="61"/>
      <c r="T408" s="61"/>
    </row>
    <row r="409" spans="6:20" ht="15.75" customHeight="1">
      <c r="F409" s="61"/>
      <c r="G409" s="61"/>
      <c r="H409" s="61"/>
      <c r="I409" s="61"/>
      <c r="J409" s="61"/>
      <c r="K409" s="61"/>
      <c r="L409" s="61"/>
      <c r="M409" s="61"/>
      <c r="N409" s="61"/>
      <c r="O409" s="61"/>
      <c r="P409" s="61"/>
      <c r="Q409" s="61"/>
      <c r="R409" s="61"/>
      <c r="S409" s="61"/>
      <c r="T409" s="61"/>
    </row>
    <row r="410" spans="6:20" ht="15.75" customHeight="1">
      <c r="F410" s="61"/>
      <c r="G410" s="61"/>
      <c r="H410" s="61"/>
      <c r="I410" s="61"/>
      <c r="J410" s="61"/>
      <c r="K410" s="61"/>
      <c r="L410" s="61"/>
      <c r="M410" s="61"/>
      <c r="N410" s="61"/>
      <c r="O410" s="61"/>
      <c r="P410" s="61"/>
      <c r="Q410" s="61"/>
      <c r="R410" s="61"/>
      <c r="S410" s="61"/>
      <c r="T410" s="61"/>
    </row>
    <row r="411" spans="6:20" ht="15.75" customHeight="1">
      <c r="F411" s="61"/>
      <c r="G411" s="61"/>
      <c r="H411" s="61"/>
      <c r="I411" s="61"/>
      <c r="J411" s="61"/>
      <c r="K411" s="61"/>
      <c r="L411" s="61"/>
      <c r="M411" s="61"/>
      <c r="N411" s="61"/>
      <c r="O411" s="61"/>
      <c r="P411" s="61"/>
      <c r="Q411" s="61"/>
      <c r="R411" s="61"/>
      <c r="S411" s="61"/>
      <c r="T411" s="61"/>
    </row>
    <row r="412" spans="6:20" ht="15.75" customHeight="1">
      <c r="F412" s="61"/>
      <c r="G412" s="61"/>
      <c r="H412" s="61"/>
      <c r="I412" s="61"/>
      <c r="J412" s="61"/>
      <c r="K412" s="61"/>
      <c r="L412" s="61"/>
      <c r="M412" s="61"/>
      <c r="N412" s="61"/>
      <c r="O412" s="61"/>
      <c r="P412" s="61"/>
      <c r="Q412" s="61"/>
      <c r="R412" s="61"/>
      <c r="S412" s="61"/>
      <c r="T412" s="61"/>
    </row>
    <row r="413" spans="6:20" ht="15.75" customHeight="1">
      <c r="F413" s="61"/>
      <c r="G413" s="61"/>
      <c r="H413" s="61"/>
      <c r="I413" s="61"/>
      <c r="J413" s="61"/>
      <c r="K413" s="61"/>
      <c r="L413" s="61"/>
      <c r="M413" s="61"/>
      <c r="N413" s="61"/>
      <c r="O413" s="61"/>
      <c r="P413" s="61"/>
      <c r="Q413" s="61"/>
      <c r="R413" s="61"/>
      <c r="S413" s="61"/>
      <c r="T413" s="61"/>
    </row>
    <row r="414" spans="6:20" ht="15.75" customHeight="1">
      <c r="F414" s="61"/>
      <c r="G414" s="61"/>
      <c r="H414" s="61"/>
      <c r="I414" s="61"/>
      <c r="J414" s="61"/>
      <c r="K414" s="61"/>
      <c r="L414" s="61"/>
      <c r="M414" s="61"/>
      <c r="N414" s="61"/>
      <c r="O414" s="61"/>
      <c r="P414" s="61"/>
      <c r="Q414" s="61"/>
      <c r="R414" s="61"/>
      <c r="S414" s="61"/>
      <c r="T414" s="61"/>
    </row>
    <row r="415" spans="6:20" ht="15.75" customHeight="1">
      <c r="F415" s="61"/>
      <c r="G415" s="61"/>
      <c r="H415" s="61"/>
      <c r="I415" s="61"/>
      <c r="J415" s="61"/>
      <c r="K415" s="61"/>
      <c r="L415" s="61"/>
      <c r="M415" s="61"/>
      <c r="N415" s="61"/>
      <c r="O415" s="61"/>
      <c r="P415" s="61"/>
      <c r="Q415" s="61"/>
      <c r="R415" s="61"/>
      <c r="S415" s="61"/>
      <c r="T415" s="61"/>
    </row>
    <row r="416" spans="6:20" ht="15.75" customHeight="1">
      <c r="F416" s="61"/>
      <c r="G416" s="61"/>
      <c r="H416" s="61"/>
      <c r="I416" s="61"/>
      <c r="J416" s="61"/>
      <c r="K416" s="61"/>
      <c r="L416" s="61"/>
      <c r="M416" s="61"/>
      <c r="N416" s="61"/>
      <c r="O416" s="61"/>
      <c r="P416" s="61"/>
      <c r="Q416" s="61"/>
      <c r="R416" s="61"/>
      <c r="S416" s="61"/>
      <c r="T416" s="61"/>
    </row>
    <row r="417" spans="6:20" ht="15.75" customHeight="1">
      <c r="F417" s="61"/>
      <c r="G417" s="61"/>
      <c r="H417" s="61"/>
      <c r="I417" s="61"/>
      <c r="J417" s="61"/>
      <c r="K417" s="61"/>
      <c r="L417" s="61"/>
      <c r="M417" s="61"/>
      <c r="N417" s="61"/>
      <c r="O417" s="61"/>
      <c r="P417" s="61"/>
      <c r="Q417" s="61"/>
      <c r="R417" s="61"/>
      <c r="S417" s="61"/>
      <c r="T417" s="61"/>
    </row>
    <row r="418" spans="6:20" ht="15.75" customHeight="1">
      <c r="F418" s="61"/>
      <c r="G418" s="61"/>
      <c r="H418" s="61"/>
      <c r="I418" s="61"/>
      <c r="J418" s="61"/>
      <c r="K418" s="61"/>
      <c r="L418" s="61"/>
      <c r="M418" s="61"/>
      <c r="N418" s="61"/>
      <c r="O418" s="61"/>
      <c r="P418" s="61"/>
      <c r="Q418" s="61"/>
      <c r="R418" s="61"/>
      <c r="S418" s="61"/>
      <c r="T418" s="61"/>
    </row>
    <row r="419" spans="6:20" ht="15.75" customHeight="1">
      <c r="F419" s="61"/>
      <c r="G419" s="61"/>
      <c r="H419" s="61"/>
      <c r="I419" s="61"/>
      <c r="J419" s="61"/>
      <c r="K419" s="61"/>
      <c r="L419" s="61"/>
      <c r="M419" s="61"/>
      <c r="N419" s="61"/>
      <c r="O419" s="61"/>
      <c r="P419" s="61"/>
      <c r="Q419" s="61"/>
      <c r="R419" s="61"/>
      <c r="S419" s="61"/>
      <c r="T419" s="61"/>
    </row>
    <row r="420" spans="6:20" ht="15.75" customHeight="1">
      <c r="F420" s="61"/>
      <c r="G420" s="61"/>
      <c r="H420" s="61"/>
      <c r="I420" s="61"/>
      <c r="J420" s="61"/>
      <c r="K420" s="61"/>
      <c r="L420" s="61"/>
      <c r="M420" s="61"/>
      <c r="N420" s="61"/>
      <c r="O420" s="61"/>
      <c r="P420" s="61"/>
      <c r="Q420" s="61"/>
      <c r="R420" s="61"/>
      <c r="S420" s="61"/>
      <c r="T420" s="61"/>
    </row>
    <row r="421" spans="6:20" ht="15.75" customHeight="1">
      <c r="F421" s="61"/>
      <c r="G421" s="61"/>
      <c r="H421" s="61"/>
      <c r="I421" s="61"/>
      <c r="J421" s="61"/>
      <c r="K421" s="61"/>
      <c r="L421" s="61"/>
      <c r="M421" s="61"/>
      <c r="N421" s="61"/>
      <c r="O421" s="61"/>
      <c r="P421" s="61"/>
      <c r="Q421" s="61"/>
      <c r="R421" s="61"/>
      <c r="S421" s="61"/>
      <c r="T421" s="61"/>
    </row>
    <row r="422" spans="6:20" ht="15.75" customHeight="1">
      <c r="F422" s="61"/>
      <c r="G422" s="61"/>
      <c r="H422" s="61"/>
      <c r="I422" s="61"/>
      <c r="J422" s="61"/>
      <c r="K422" s="61"/>
      <c r="L422" s="61"/>
      <c r="M422" s="61"/>
      <c r="N422" s="61"/>
      <c r="O422" s="61"/>
      <c r="P422" s="61"/>
      <c r="Q422" s="61"/>
      <c r="R422" s="61"/>
      <c r="S422" s="61"/>
      <c r="T422" s="61"/>
    </row>
    <row r="423" spans="6:20" ht="15.75" customHeight="1">
      <c r="F423" s="61"/>
      <c r="G423" s="61"/>
      <c r="H423" s="61"/>
      <c r="I423" s="61"/>
      <c r="J423" s="61"/>
      <c r="K423" s="61"/>
      <c r="L423" s="61"/>
      <c r="M423" s="61"/>
      <c r="N423" s="61"/>
      <c r="O423" s="61"/>
      <c r="P423" s="61"/>
      <c r="Q423" s="61"/>
      <c r="R423" s="61"/>
      <c r="S423" s="61"/>
      <c r="T423" s="61"/>
    </row>
    <row r="424" spans="6:20" ht="15.75" customHeight="1">
      <c r="F424" s="61"/>
      <c r="G424" s="61"/>
      <c r="H424" s="61"/>
      <c r="I424" s="61"/>
      <c r="J424" s="61"/>
      <c r="K424" s="61"/>
      <c r="L424" s="61"/>
      <c r="M424" s="61"/>
      <c r="N424" s="61"/>
      <c r="O424" s="61"/>
      <c r="P424" s="61"/>
      <c r="Q424" s="61"/>
      <c r="R424" s="61"/>
      <c r="S424" s="61"/>
      <c r="T424" s="61"/>
    </row>
    <row r="425" spans="6:20" ht="15.75" customHeight="1">
      <c r="F425" s="61"/>
      <c r="G425" s="61"/>
      <c r="H425" s="61"/>
      <c r="I425" s="61"/>
      <c r="J425" s="61"/>
      <c r="K425" s="61"/>
      <c r="L425" s="61"/>
      <c r="M425" s="61"/>
      <c r="N425" s="61"/>
      <c r="O425" s="61"/>
      <c r="P425" s="61"/>
      <c r="Q425" s="61"/>
      <c r="R425" s="61"/>
      <c r="S425" s="61"/>
      <c r="T425" s="61"/>
    </row>
    <row r="426" spans="6:20" ht="15.75" customHeight="1">
      <c r="F426" s="61"/>
      <c r="G426" s="61"/>
      <c r="H426" s="61"/>
      <c r="I426" s="61"/>
      <c r="J426" s="61"/>
      <c r="K426" s="61"/>
      <c r="L426" s="61"/>
      <c r="M426" s="61"/>
      <c r="N426" s="61"/>
      <c r="O426" s="61"/>
      <c r="P426" s="61"/>
      <c r="Q426" s="61"/>
      <c r="R426" s="61"/>
      <c r="S426" s="61"/>
      <c r="T426" s="61"/>
    </row>
    <row r="427" spans="6:20" ht="15.75" customHeight="1">
      <c r="F427" s="61"/>
      <c r="G427" s="61"/>
      <c r="H427" s="61"/>
      <c r="I427" s="61"/>
      <c r="J427" s="61"/>
      <c r="K427" s="61"/>
      <c r="L427" s="61"/>
      <c r="M427" s="61"/>
      <c r="N427" s="61"/>
      <c r="O427" s="61"/>
      <c r="P427" s="61"/>
      <c r="Q427" s="61"/>
      <c r="R427" s="61"/>
      <c r="S427" s="61"/>
      <c r="T427" s="61"/>
    </row>
    <row r="428" spans="6:20" ht="15.75" customHeight="1">
      <c r="F428" s="61"/>
      <c r="G428" s="61"/>
      <c r="H428" s="61"/>
      <c r="I428" s="61"/>
      <c r="J428" s="61"/>
      <c r="K428" s="61"/>
      <c r="L428" s="61"/>
      <c r="M428" s="61"/>
      <c r="N428" s="61"/>
      <c r="O428" s="61"/>
      <c r="P428" s="61"/>
      <c r="Q428" s="61"/>
      <c r="R428" s="61"/>
      <c r="S428" s="61"/>
      <c r="T428" s="61"/>
    </row>
    <row r="429" spans="6:20" ht="15.75" customHeight="1">
      <c r="F429" s="61"/>
      <c r="G429" s="61"/>
      <c r="H429" s="61"/>
      <c r="I429" s="61"/>
      <c r="J429" s="61"/>
      <c r="K429" s="61"/>
      <c r="L429" s="61"/>
      <c r="M429" s="61"/>
      <c r="N429" s="61"/>
      <c r="O429" s="61"/>
      <c r="P429" s="61"/>
      <c r="Q429" s="61"/>
      <c r="R429" s="61"/>
      <c r="S429" s="61"/>
      <c r="T429" s="61"/>
    </row>
    <row r="430" spans="6:20" ht="15.75" customHeight="1">
      <c r="F430" s="61"/>
      <c r="G430" s="61"/>
      <c r="H430" s="61"/>
      <c r="I430" s="61"/>
      <c r="J430" s="61"/>
      <c r="K430" s="61"/>
      <c r="L430" s="61"/>
      <c r="M430" s="61"/>
      <c r="N430" s="61"/>
      <c r="O430" s="61"/>
      <c r="P430" s="61"/>
      <c r="Q430" s="61"/>
      <c r="R430" s="61"/>
      <c r="S430" s="61"/>
      <c r="T430" s="61"/>
    </row>
    <row r="431" spans="6:20" ht="15.75" customHeight="1">
      <c r="F431" s="61"/>
      <c r="G431" s="61"/>
      <c r="H431" s="61"/>
      <c r="I431" s="61"/>
      <c r="J431" s="61"/>
      <c r="K431" s="61"/>
      <c r="L431" s="61"/>
      <c r="M431" s="61"/>
      <c r="N431" s="61"/>
      <c r="O431" s="61"/>
      <c r="P431" s="61"/>
      <c r="Q431" s="61"/>
      <c r="R431" s="61"/>
      <c r="S431" s="61"/>
      <c r="T431" s="61"/>
    </row>
    <row r="432" spans="6:20" ht="15.75" customHeight="1">
      <c r="F432" s="61"/>
      <c r="G432" s="61"/>
      <c r="H432" s="61"/>
      <c r="I432" s="61"/>
      <c r="J432" s="61"/>
      <c r="K432" s="61"/>
      <c r="L432" s="61"/>
      <c r="M432" s="61"/>
      <c r="N432" s="61"/>
      <c r="O432" s="61"/>
      <c r="P432" s="61"/>
      <c r="Q432" s="61"/>
      <c r="R432" s="61"/>
      <c r="S432" s="61"/>
      <c r="T432" s="61"/>
    </row>
    <row r="433" spans="6:20" ht="15.75" customHeight="1">
      <c r="F433" s="61"/>
      <c r="G433" s="61"/>
      <c r="H433" s="61"/>
      <c r="I433" s="61"/>
      <c r="J433" s="61"/>
      <c r="K433" s="61"/>
      <c r="L433" s="61"/>
      <c r="M433" s="61"/>
      <c r="N433" s="61"/>
      <c r="O433" s="61"/>
      <c r="P433" s="61"/>
      <c r="Q433" s="61"/>
      <c r="R433" s="61"/>
      <c r="S433" s="61"/>
      <c r="T433" s="61"/>
    </row>
    <row r="434" spans="6:20" ht="15.75" customHeight="1">
      <c r="F434" s="61"/>
      <c r="G434" s="61"/>
      <c r="H434" s="61"/>
      <c r="I434" s="61"/>
      <c r="J434" s="61"/>
      <c r="K434" s="61"/>
      <c r="L434" s="61"/>
      <c r="M434" s="61"/>
      <c r="N434" s="61"/>
      <c r="O434" s="61"/>
      <c r="P434" s="61"/>
      <c r="Q434" s="61"/>
      <c r="R434" s="61"/>
      <c r="S434" s="61"/>
      <c r="T434" s="61"/>
    </row>
    <row r="435" spans="6:20" ht="15.75" customHeight="1">
      <c r="F435" s="61"/>
      <c r="G435" s="61"/>
      <c r="H435" s="61"/>
      <c r="I435" s="61"/>
      <c r="J435" s="61"/>
      <c r="K435" s="61"/>
      <c r="L435" s="61"/>
      <c r="M435" s="61"/>
      <c r="N435" s="61"/>
      <c r="O435" s="61"/>
      <c r="P435" s="61"/>
      <c r="Q435" s="61"/>
      <c r="R435" s="61"/>
      <c r="S435" s="61"/>
      <c r="T435" s="61"/>
    </row>
    <row r="436" spans="6:20" ht="15.75" customHeight="1">
      <c r="F436" s="61"/>
      <c r="G436" s="61"/>
      <c r="H436" s="61"/>
      <c r="I436" s="61"/>
      <c r="J436" s="61"/>
      <c r="K436" s="61"/>
      <c r="L436" s="61"/>
      <c r="M436" s="61"/>
      <c r="N436" s="61"/>
      <c r="O436" s="61"/>
      <c r="P436" s="61"/>
      <c r="Q436" s="61"/>
      <c r="R436" s="61"/>
      <c r="S436" s="61"/>
      <c r="T436" s="61"/>
    </row>
    <row r="437" spans="6:20" ht="15.75" customHeight="1">
      <c r="F437" s="61"/>
      <c r="G437" s="61"/>
      <c r="H437" s="61"/>
      <c r="I437" s="61"/>
      <c r="J437" s="61"/>
      <c r="K437" s="61"/>
      <c r="L437" s="61"/>
      <c r="M437" s="61"/>
      <c r="N437" s="61"/>
      <c r="O437" s="61"/>
      <c r="P437" s="61"/>
      <c r="Q437" s="61"/>
      <c r="R437" s="61"/>
      <c r="S437" s="61"/>
      <c r="T437" s="61"/>
    </row>
    <row r="438" spans="6:20" ht="15.75" customHeight="1">
      <c r="F438" s="61"/>
      <c r="G438" s="61"/>
      <c r="H438" s="61"/>
      <c r="I438" s="61"/>
      <c r="J438" s="61"/>
      <c r="K438" s="61"/>
      <c r="L438" s="61"/>
      <c r="M438" s="61"/>
      <c r="N438" s="61"/>
      <c r="O438" s="61"/>
      <c r="P438" s="61"/>
      <c r="Q438" s="61"/>
      <c r="R438" s="61"/>
      <c r="S438" s="61"/>
      <c r="T438" s="61"/>
    </row>
    <row r="439" spans="6:20" ht="15.75" customHeight="1">
      <c r="F439" s="61"/>
      <c r="G439" s="61"/>
      <c r="H439" s="61"/>
      <c r="I439" s="61"/>
      <c r="J439" s="61"/>
      <c r="K439" s="61"/>
      <c r="L439" s="61"/>
      <c r="M439" s="61"/>
      <c r="N439" s="61"/>
      <c r="O439" s="61"/>
      <c r="P439" s="61"/>
      <c r="Q439" s="61"/>
      <c r="R439" s="61"/>
      <c r="S439" s="61"/>
      <c r="T439" s="61"/>
    </row>
    <row r="440" spans="6:20" ht="15.75" customHeight="1">
      <c r="F440" s="61"/>
      <c r="G440" s="61"/>
      <c r="H440" s="61"/>
      <c r="I440" s="61"/>
      <c r="J440" s="61"/>
      <c r="K440" s="61"/>
      <c r="L440" s="61"/>
      <c r="M440" s="61"/>
      <c r="N440" s="61"/>
      <c r="O440" s="61"/>
      <c r="P440" s="61"/>
      <c r="Q440" s="61"/>
      <c r="R440" s="61"/>
      <c r="S440" s="61"/>
      <c r="T440" s="61"/>
    </row>
    <row r="441" spans="6:20" ht="15.75" customHeight="1">
      <c r="F441" s="61"/>
      <c r="G441" s="61"/>
      <c r="H441" s="61"/>
      <c r="I441" s="61"/>
      <c r="J441" s="61"/>
      <c r="K441" s="61"/>
      <c r="L441" s="61"/>
      <c r="M441" s="61"/>
      <c r="N441" s="61"/>
      <c r="O441" s="61"/>
      <c r="P441" s="61"/>
      <c r="Q441" s="61"/>
      <c r="R441" s="61"/>
      <c r="S441" s="61"/>
      <c r="T441" s="61"/>
    </row>
    <row r="442" spans="6:20" ht="15.75" customHeight="1">
      <c r="F442" s="61"/>
      <c r="G442" s="61"/>
      <c r="H442" s="61"/>
      <c r="I442" s="61"/>
      <c r="J442" s="61"/>
      <c r="K442" s="61"/>
      <c r="L442" s="61"/>
      <c r="M442" s="61"/>
      <c r="N442" s="61"/>
      <c r="O442" s="61"/>
      <c r="P442" s="61"/>
      <c r="Q442" s="61"/>
      <c r="R442" s="61"/>
      <c r="S442" s="61"/>
      <c r="T442" s="61"/>
    </row>
    <row r="443" spans="6:20" ht="15.75" customHeight="1">
      <c r="F443" s="61"/>
      <c r="G443" s="61"/>
      <c r="H443" s="61"/>
      <c r="I443" s="61"/>
      <c r="J443" s="61"/>
      <c r="K443" s="61"/>
      <c r="L443" s="61"/>
      <c r="M443" s="61"/>
      <c r="N443" s="61"/>
      <c r="O443" s="61"/>
      <c r="P443" s="61"/>
      <c r="Q443" s="61"/>
      <c r="R443" s="61"/>
      <c r="S443" s="61"/>
      <c r="T443" s="61"/>
    </row>
    <row r="444" spans="6:20" ht="15.75" customHeight="1">
      <c r="F444" s="61"/>
      <c r="G444" s="61"/>
      <c r="H444" s="61"/>
      <c r="I444" s="61"/>
      <c r="J444" s="61"/>
      <c r="K444" s="61"/>
      <c r="L444" s="61"/>
      <c r="M444" s="61"/>
      <c r="N444" s="61"/>
      <c r="O444" s="61"/>
      <c r="P444" s="61"/>
      <c r="Q444" s="61"/>
      <c r="R444" s="61"/>
      <c r="S444" s="61"/>
      <c r="T444" s="61"/>
    </row>
    <row r="445" spans="6:20" ht="15.75" customHeight="1">
      <c r="F445" s="61"/>
      <c r="G445" s="61"/>
      <c r="H445" s="61"/>
      <c r="I445" s="61"/>
      <c r="J445" s="61"/>
      <c r="K445" s="61"/>
      <c r="L445" s="61"/>
      <c r="M445" s="61"/>
      <c r="N445" s="61"/>
      <c r="O445" s="61"/>
      <c r="P445" s="61"/>
      <c r="Q445" s="61"/>
      <c r="R445" s="61"/>
      <c r="S445" s="61"/>
      <c r="T445" s="61"/>
    </row>
    <row r="446" spans="6:20" ht="15.75" customHeight="1">
      <c r="F446" s="61"/>
      <c r="G446" s="61"/>
      <c r="H446" s="61"/>
      <c r="I446" s="61"/>
      <c r="J446" s="61"/>
      <c r="K446" s="61"/>
      <c r="L446" s="61"/>
      <c r="M446" s="61"/>
      <c r="N446" s="61"/>
      <c r="O446" s="61"/>
      <c r="P446" s="61"/>
      <c r="Q446" s="61"/>
      <c r="R446" s="61"/>
      <c r="S446" s="61"/>
      <c r="T446" s="61"/>
    </row>
    <row r="447" spans="6:20" ht="15.75" customHeight="1">
      <c r="F447" s="61"/>
      <c r="G447" s="61"/>
      <c r="H447" s="61"/>
      <c r="I447" s="61"/>
      <c r="J447" s="61"/>
      <c r="K447" s="61"/>
      <c r="L447" s="61"/>
      <c r="M447" s="61"/>
      <c r="N447" s="61"/>
      <c r="O447" s="61"/>
      <c r="P447" s="61"/>
      <c r="Q447" s="61"/>
      <c r="R447" s="61"/>
      <c r="S447" s="61"/>
      <c r="T447" s="61"/>
    </row>
    <row r="448" spans="6:20" ht="15.75" customHeight="1">
      <c r="F448" s="61"/>
      <c r="G448" s="61"/>
      <c r="H448" s="61"/>
      <c r="I448" s="61"/>
      <c r="J448" s="61"/>
      <c r="K448" s="61"/>
      <c r="L448" s="61"/>
      <c r="M448" s="61"/>
      <c r="N448" s="61"/>
      <c r="O448" s="61"/>
      <c r="P448" s="61"/>
      <c r="Q448" s="61"/>
      <c r="R448" s="61"/>
      <c r="S448" s="61"/>
      <c r="T448" s="61"/>
    </row>
    <row r="449" spans="6:20" ht="15.75" customHeight="1">
      <c r="F449" s="61"/>
      <c r="G449" s="61"/>
      <c r="H449" s="61"/>
      <c r="I449" s="61"/>
      <c r="J449" s="61"/>
      <c r="K449" s="61"/>
      <c r="L449" s="61"/>
      <c r="M449" s="61"/>
      <c r="N449" s="61"/>
      <c r="O449" s="61"/>
      <c r="P449" s="61"/>
      <c r="Q449" s="61"/>
      <c r="R449" s="61"/>
      <c r="S449" s="61"/>
      <c r="T449" s="61"/>
    </row>
    <row r="450" spans="6:20" ht="15.75" customHeight="1">
      <c r="F450" s="61"/>
      <c r="G450" s="61"/>
      <c r="H450" s="61"/>
      <c r="I450" s="61"/>
      <c r="J450" s="61"/>
      <c r="K450" s="61"/>
      <c r="L450" s="61"/>
      <c r="M450" s="61"/>
      <c r="N450" s="61"/>
      <c r="O450" s="61"/>
      <c r="P450" s="61"/>
      <c r="Q450" s="61"/>
      <c r="R450" s="61"/>
      <c r="S450" s="61"/>
      <c r="T450" s="61"/>
    </row>
    <row r="451" spans="6:20" ht="15.75" customHeight="1">
      <c r="F451" s="61"/>
      <c r="G451" s="61"/>
      <c r="H451" s="61"/>
      <c r="I451" s="61"/>
      <c r="J451" s="61"/>
      <c r="K451" s="61"/>
      <c r="L451" s="61"/>
      <c r="M451" s="61"/>
      <c r="N451" s="61"/>
      <c r="O451" s="61"/>
      <c r="P451" s="61"/>
      <c r="Q451" s="61"/>
      <c r="R451" s="61"/>
      <c r="S451" s="61"/>
      <c r="T451" s="61"/>
    </row>
    <row r="452" spans="6:20" ht="15.75" customHeight="1">
      <c r="F452" s="61"/>
      <c r="G452" s="61"/>
      <c r="H452" s="61"/>
      <c r="I452" s="61"/>
      <c r="J452" s="61"/>
      <c r="K452" s="61"/>
      <c r="L452" s="61"/>
      <c r="M452" s="61"/>
      <c r="N452" s="61"/>
      <c r="O452" s="61"/>
      <c r="P452" s="61"/>
      <c r="Q452" s="61"/>
      <c r="R452" s="61"/>
      <c r="S452" s="61"/>
      <c r="T452" s="61"/>
    </row>
    <row r="453" spans="6:20" ht="15.75" customHeight="1">
      <c r="F453" s="61"/>
      <c r="G453" s="61"/>
      <c r="H453" s="61"/>
      <c r="I453" s="61"/>
      <c r="J453" s="61"/>
      <c r="K453" s="61"/>
      <c r="L453" s="61"/>
      <c r="M453" s="61"/>
      <c r="N453" s="61"/>
      <c r="O453" s="61"/>
      <c r="P453" s="61"/>
      <c r="Q453" s="61"/>
      <c r="R453" s="61"/>
      <c r="S453" s="61"/>
      <c r="T453" s="61"/>
    </row>
    <row r="454" spans="6:20" ht="15.75" customHeight="1">
      <c r="F454" s="61"/>
      <c r="G454" s="61"/>
      <c r="H454" s="61"/>
      <c r="I454" s="61"/>
      <c r="J454" s="61"/>
      <c r="K454" s="61"/>
      <c r="L454" s="61"/>
      <c r="M454" s="61"/>
      <c r="N454" s="61"/>
      <c r="O454" s="61"/>
      <c r="P454" s="61"/>
      <c r="Q454" s="61"/>
      <c r="R454" s="61"/>
      <c r="S454" s="61"/>
      <c r="T454" s="61"/>
    </row>
    <row r="455" spans="6:20" ht="15.75" customHeight="1">
      <c r="F455" s="61"/>
      <c r="G455" s="61"/>
      <c r="H455" s="61"/>
      <c r="I455" s="61"/>
      <c r="J455" s="61"/>
      <c r="K455" s="61"/>
      <c r="L455" s="61"/>
      <c r="M455" s="61"/>
      <c r="N455" s="61"/>
      <c r="O455" s="61"/>
      <c r="P455" s="61"/>
      <c r="Q455" s="61"/>
      <c r="R455" s="61"/>
      <c r="S455" s="61"/>
      <c r="T455" s="61"/>
    </row>
    <row r="456" spans="6:20" ht="15.75" customHeight="1">
      <c r="F456" s="61"/>
      <c r="G456" s="61"/>
      <c r="H456" s="61"/>
      <c r="I456" s="61"/>
      <c r="J456" s="61"/>
      <c r="K456" s="61"/>
      <c r="L456" s="61"/>
      <c r="M456" s="61"/>
      <c r="N456" s="61"/>
      <c r="O456" s="61"/>
      <c r="P456" s="61"/>
      <c r="Q456" s="61"/>
      <c r="R456" s="61"/>
      <c r="S456" s="61"/>
      <c r="T456" s="61"/>
    </row>
    <row r="457" spans="6:20" ht="15.75" customHeight="1">
      <c r="F457" s="61"/>
      <c r="G457" s="61"/>
      <c r="H457" s="61"/>
      <c r="I457" s="61"/>
      <c r="J457" s="61"/>
      <c r="K457" s="61"/>
      <c r="L457" s="61"/>
      <c r="M457" s="61"/>
      <c r="N457" s="61"/>
      <c r="O457" s="61"/>
      <c r="P457" s="61"/>
      <c r="Q457" s="61"/>
      <c r="R457" s="61"/>
      <c r="S457" s="61"/>
      <c r="T457" s="61"/>
    </row>
    <row r="458" spans="6:20" ht="15.75" customHeight="1">
      <c r="F458" s="61"/>
      <c r="G458" s="61"/>
      <c r="H458" s="61"/>
      <c r="I458" s="61"/>
      <c r="J458" s="61"/>
      <c r="K458" s="61"/>
      <c r="L458" s="61"/>
      <c r="M458" s="61"/>
      <c r="N458" s="61"/>
      <c r="O458" s="61"/>
      <c r="P458" s="61"/>
      <c r="Q458" s="61"/>
      <c r="R458" s="61"/>
      <c r="S458" s="61"/>
      <c r="T458" s="61"/>
    </row>
    <row r="459" spans="6:20" ht="15.75" customHeight="1">
      <c r="F459" s="61"/>
      <c r="G459" s="61"/>
      <c r="H459" s="61"/>
      <c r="I459" s="61"/>
      <c r="J459" s="61"/>
      <c r="K459" s="61"/>
      <c r="L459" s="61"/>
      <c r="M459" s="61"/>
      <c r="N459" s="61"/>
      <c r="O459" s="61"/>
      <c r="P459" s="61"/>
      <c r="Q459" s="61"/>
      <c r="R459" s="61"/>
      <c r="S459" s="61"/>
      <c r="T459" s="61"/>
    </row>
    <row r="460" spans="6:20" ht="15.75" customHeight="1">
      <c r="F460" s="61"/>
      <c r="G460" s="61"/>
      <c r="H460" s="61"/>
      <c r="I460" s="61"/>
      <c r="J460" s="61"/>
      <c r="K460" s="61"/>
      <c r="L460" s="61"/>
      <c r="M460" s="61"/>
      <c r="N460" s="61"/>
      <c r="O460" s="61"/>
      <c r="P460" s="61"/>
      <c r="Q460" s="61"/>
      <c r="R460" s="61"/>
      <c r="S460" s="61"/>
      <c r="T460" s="61"/>
    </row>
    <row r="461" spans="6:20" ht="15.75" customHeight="1">
      <c r="F461" s="61"/>
      <c r="G461" s="61"/>
      <c r="H461" s="61"/>
      <c r="I461" s="61"/>
      <c r="J461" s="61"/>
      <c r="K461" s="61"/>
      <c r="L461" s="61"/>
      <c r="M461" s="61"/>
      <c r="N461" s="61"/>
      <c r="O461" s="61"/>
      <c r="P461" s="61"/>
      <c r="Q461" s="61"/>
      <c r="R461" s="61"/>
      <c r="S461" s="61"/>
      <c r="T461" s="61"/>
    </row>
    <row r="462" spans="6:20" ht="15.75" customHeight="1">
      <c r="F462" s="61"/>
      <c r="G462" s="61"/>
      <c r="H462" s="61"/>
      <c r="I462" s="61"/>
      <c r="J462" s="61"/>
      <c r="K462" s="61"/>
      <c r="L462" s="61"/>
      <c r="M462" s="61"/>
      <c r="N462" s="61"/>
      <c r="O462" s="61"/>
      <c r="P462" s="61"/>
      <c r="Q462" s="61"/>
      <c r="R462" s="61"/>
      <c r="S462" s="61"/>
      <c r="T462" s="61"/>
    </row>
    <row r="463" spans="6:20" ht="15.75" customHeight="1">
      <c r="F463" s="61"/>
      <c r="G463" s="61"/>
      <c r="H463" s="61"/>
      <c r="I463" s="61"/>
      <c r="J463" s="61"/>
      <c r="K463" s="61"/>
      <c r="L463" s="61"/>
      <c r="M463" s="61"/>
      <c r="N463" s="61"/>
      <c r="O463" s="61"/>
      <c r="P463" s="61"/>
      <c r="Q463" s="61"/>
      <c r="R463" s="61"/>
      <c r="S463" s="61"/>
      <c r="T463" s="61"/>
    </row>
    <row r="464" spans="6:20" ht="15.75" customHeight="1">
      <c r="F464" s="61"/>
      <c r="G464" s="61"/>
      <c r="H464" s="61"/>
      <c r="I464" s="61"/>
      <c r="J464" s="61"/>
      <c r="K464" s="61"/>
      <c r="L464" s="61"/>
      <c r="M464" s="61"/>
      <c r="N464" s="61"/>
      <c r="O464" s="61"/>
      <c r="P464" s="61"/>
      <c r="Q464" s="61"/>
      <c r="R464" s="61"/>
      <c r="S464" s="61"/>
      <c r="T464" s="61"/>
    </row>
    <row r="465" spans="6:20" ht="15.75" customHeight="1">
      <c r="F465" s="61"/>
      <c r="G465" s="61"/>
      <c r="H465" s="61"/>
      <c r="I465" s="61"/>
      <c r="J465" s="61"/>
      <c r="K465" s="61"/>
      <c r="L465" s="61"/>
      <c r="M465" s="61"/>
      <c r="N465" s="61"/>
      <c r="O465" s="61"/>
      <c r="P465" s="61"/>
      <c r="Q465" s="61"/>
      <c r="R465" s="61"/>
      <c r="S465" s="61"/>
      <c r="T465" s="61"/>
    </row>
    <row r="466" spans="6:20" ht="15.75" customHeight="1">
      <c r="F466" s="61"/>
      <c r="G466" s="61"/>
      <c r="H466" s="61"/>
      <c r="I466" s="61"/>
      <c r="J466" s="61"/>
      <c r="K466" s="61"/>
      <c r="L466" s="61"/>
      <c r="M466" s="61"/>
      <c r="N466" s="61"/>
      <c r="O466" s="61"/>
      <c r="P466" s="61"/>
      <c r="Q466" s="61"/>
      <c r="R466" s="61"/>
      <c r="S466" s="61"/>
      <c r="T466" s="61"/>
    </row>
    <row r="467" spans="6:20" ht="15.75" customHeight="1">
      <c r="F467" s="61"/>
      <c r="G467" s="61"/>
      <c r="H467" s="61"/>
      <c r="I467" s="61"/>
      <c r="J467" s="61"/>
      <c r="K467" s="61"/>
      <c r="L467" s="61"/>
      <c r="M467" s="61"/>
      <c r="N467" s="61"/>
      <c r="O467" s="61"/>
      <c r="P467" s="61"/>
      <c r="Q467" s="61"/>
      <c r="R467" s="61"/>
      <c r="S467" s="61"/>
      <c r="T467" s="61"/>
    </row>
    <row r="468" spans="6:20" ht="15.75" customHeight="1">
      <c r="F468" s="61"/>
      <c r="G468" s="61"/>
      <c r="H468" s="61"/>
      <c r="I468" s="61"/>
      <c r="J468" s="61"/>
      <c r="K468" s="61"/>
      <c r="L468" s="61"/>
      <c r="M468" s="61"/>
      <c r="N468" s="61"/>
      <c r="O468" s="61"/>
      <c r="P468" s="61"/>
      <c r="Q468" s="61"/>
      <c r="R468" s="61"/>
      <c r="S468" s="61"/>
      <c r="T468" s="61"/>
    </row>
    <row r="469" spans="6:20" ht="15.75" customHeight="1">
      <c r="F469" s="61"/>
      <c r="G469" s="61"/>
      <c r="H469" s="61"/>
      <c r="I469" s="61"/>
      <c r="J469" s="61"/>
      <c r="K469" s="61"/>
      <c r="L469" s="61"/>
      <c r="M469" s="61"/>
      <c r="N469" s="61"/>
      <c r="O469" s="61"/>
      <c r="P469" s="61"/>
      <c r="Q469" s="61"/>
      <c r="R469" s="61"/>
      <c r="S469" s="61"/>
      <c r="T469" s="61"/>
    </row>
    <row r="470" spans="6:20" ht="15.75" customHeight="1">
      <c r="F470" s="61"/>
      <c r="G470" s="61"/>
      <c r="H470" s="61"/>
      <c r="I470" s="61"/>
      <c r="J470" s="61"/>
      <c r="K470" s="61"/>
      <c r="L470" s="61"/>
      <c r="M470" s="61"/>
      <c r="N470" s="61"/>
      <c r="O470" s="61"/>
      <c r="P470" s="61"/>
      <c r="Q470" s="61"/>
      <c r="R470" s="61"/>
      <c r="S470" s="61"/>
      <c r="T470" s="61"/>
    </row>
    <row r="471" spans="6:20" ht="15.75" customHeight="1">
      <c r="F471" s="61"/>
      <c r="G471" s="61"/>
      <c r="H471" s="61"/>
      <c r="I471" s="61"/>
      <c r="J471" s="61"/>
      <c r="K471" s="61"/>
      <c r="L471" s="61"/>
      <c r="M471" s="61"/>
      <c r="N471" s="61"/>
      <c r="O471" s="61"/>
      <c r="P471" s="61"/>
      <c r="Q471" s="61"/>
      <c r="R471" s="61"/>
      <c r="S471" s="61"/>
      <c r="T471" s="61"/>
    </row>
    <row r="472" spans="6:20" ht="15.75" customHeight="1">
      <c r="F472" s="61"/>
      <c r="G472" s="61"/>
      <c r="H472" s="61"/>
      <c r="I472" s="61"/>
      <c r="J472" s="61"/>
      <c r="K472" s="61"/>
      <c r="L472" s="61"/>
      <c r="M472" s="61"/>
      <c r="N472" s="61"/>
      <c r="O472" s="61"/>
      <c r="P472" s="61"/>
      <c r="Q472" s="61"/>
      <c r="R472" s="61"/>
      <c r="S472" s="61"/>
      <c r="T472" s="61"/>
    </row>
    <row r="473" spans="6:20" ht="15.75" customHeight="1">
      <c r="F473" s="61"/>
      <c r="G473" s="61"/>
      <c r="H473" s="61"/>
      <c r="I473" s="61"/>
      <c r="J473" s="61"/>
      <c r="K473" s="61"/>
      <c r="L473" s="61"/>
      <c r="M473" s="61"/>
      <c r="N473" s="61"/>
      <c r="O473" s="61"/>
      <c r="P473" s="61"/>
      <c r="Q473" s="61"/>
      <c r="R473" s="61"/>
      <c r="S473" s="61"/>
      <c r="T473" s="61"/>
    </row>
    <row r="474" spans="6:20" ht="15.75" customHeight="1">
      <c r="F474" s="61"/>
      <c r="G474" s="61"/>
      <c r="H474" s="61"/>
      <c r="I474" s="61"/>
      <c r="J474" s="61"/>
      <c r="K474" s="61"/>
      <c r="L474" s="61"/>
      <c r="M474" s="61"/>
      <c r="N474" s="61"/>
      <c r="O474" s="61"/>
      <c r="P474" s="61"/>
      <c r="Q474" s="61"/>
      <c r="R474" s="61"/>
      <c r="S474" s="61"/>
      <c r="T474" s="61"/>
    </row>
    <row r="475" spans="6:20" ht="15.75" customHeight="1">
      <c r="F475" s="61"/>
      <c r="G475" s="61"/>
      <c r="H475" s="61"/>
      <c r="I475" s="61"/>
      <c r="J475" s="61"/>
      <c r="K475" s="61"/>
      <c r="L475" s="61"/>
      <c r="M475" s="61"/>
      <c r="N475" s="61"/>
      <c r="O475" s="61"/>
      <c r="P475" s="61"/>
      <c r="Q475" s="61"/>
      <c r="R475" s="61"/>
      <c r="S475" s="61"/>
      <c r="T475" s="61"/>
    </row>
    <row r="476" spans="6:20" ht="15.75" customHeight="1">
      <c r="F476" s="61"/>
      <c r="G476" s="61"/>
      <c r="H476" s="61"/>
      <c r="I476" s="61"/>
      <c r="J476" s="61"/>
      <c r="K476" s="61"/>
      <c r="L476" s="61"/>
      <c r="M476" s="61"/>
      <c r="N476" s="61"/>
      <c r="O476" s="61"/>
      <c r="P476" s="61"/>
      <c r="Q476" s="61"/>
      <c r="R476" s="61"/>
      <c r="S476" s="61"/>
      <c r="T476" s="61"/>
    </row>
    <row r="477" spans="6:20" ht="15.75" customHeight="1">
      <c r="F477" s="61"/>
      <c r="G477" s="61"/>
      <c r="H477" s="61"/>
      <c r="I477" s="61"/>
      <c r="J477" s="61"/>
      <c r="K477" s="61"/>
      <c r="L477" s="61"/>
      <c r="M477" s="61"/>
      <c r="N477" s="61"/>
      <c r="O477" s="61"/>
      <c r="P477" s="61"/>
      <c r="Q477" s="61"/>
      <c r="R477" s="61"/>
      <c r="S477" s="61"/>
      <c r="T477" s="61"/>
    </row>
    <row r="478" spans="6:20" ht="15.75" customHeight="1">
      <c r="F478" s="61"/>
      <c r="G478" s="61"/>
      <c r="H478" s="61"/>
      <c r="I478" s="61"/>
      <c r="J478" s="61"/>
      <c r="K478" s="61"/>
      <c r="L478" s="61"/>
      <c r="M478" s="61"/>
      <c r="N478" s="61"/>
      <c r="O478" s="61"/>
      <c r="P478" s="61"/>
      <c r="Q478" s="61"/>
      <c r="R478" s="61"/>
      <c r="S478" s="61"/>
      <c r="T478" s="61"/>
    </row>
    <row r="479" spans="6:20" ht="15.75" customHeight="1">
      <c r="F479" s="61"/>
      <c r="G479" s="61"/>
      <c r="H479" s="61"/>
      <c r="I479" s="61"/>
      <c r="J479" s="61"/>
      <c r="K479" s="61"/>
      <c r="L479" s="61"/>
      <c r="M479" s="61"/>
      <c r="N479" s="61"/>
      <c r="O479" s="61"/>
      <c r="P479" s="61"/>
      <c r="Q479" s="61"/>
      <c r="R479" s="61"/>
      <c r="S479" s="61"/>
      <c r="T479" s="61"/>
    </row>
    <row r="480" spans="6:20" ht="15.75" customHeight="1">
      <c r="F480" s="61"/>
      <c r="G480" s="61"/>
      <c r="H480" s="61"/>
      <c r="I480" s="61"/>
      <c r="J480" s="61"/>
      <c r="K480" s="61"/>
      <c r="L480" s="61"/>
      <c r="M480" s="61"/>
      <c r="N480" s="61"/>
      <c r="O480" s="61"/>
      <c r="P480" s="61"/>
      <c r="Q480" s="61"/>
      <c r="R480" s="61"/>
      <c r="S480" s="61"/>
      <c r="T480" s="61"/>
    </row>
    <row r="481" spans="6:20" ht="15.75" customHeight="1">
      <c r="F481" s="61"/>
      <c r="G481" s="61"/>
      <c r="H481" s="61"/>
      <c r="I481" s="61"/>
      <c r="J481" s="61"/>
      <c r="K481" s="61"/>
      <c r="L481" s="61"/>
      <c r="M481" s="61"/>
      <c r="N481" s="61"/>
      <c r="O481" s="61"/>
      <c r="P481" s="61"/>
      <c r="Q481" s="61"/>
      <c r="R481" s="61"/>
      <c r="S481" s="61"/>
      <c r="T481" s="61"/>
    </row>
    <row r="482" spans="6:20" ht="15.75" customHeight="1">
      <c r="F482" s="61"/>
      <c r="G482" s="61"/>
      <c r="H482" s="61"/>
      <c r="I482" s="61"/>
      <c r="J482" s="61"/>
      <c r="K482" s="61"/>
      <c r="L482" s="61"/>
      <c r="M482" s="61"/>
      <c r="N482" s="61"/>
      <c r="O482" s="61"/>
      <c r="P482" s="61"/>
      <c r="Q482" s="61"/>
      <c r="R482" s="61"/>
      <c r="S482" s="61"/>
      <c r="T482" s="61"/>
    </row>
    <row r="483" spans="6:20" ht="15.75" customHeight="1">
      <c r="F483" s="61"/>
      <c r="G483" s="61"/>
      <c r="H483" s="61"/>
      <c r="I483" s="61"/>
      <c r="J483" s="61"/>
      <c r="K483" s="61"/>
      <c r="L483" s="61"/>
      <c r="M483" s="61"/>
      <c r="N483" s="61"/>
      <c r="O483" s="61"/>
      <c r="P483" s="61"/>
      <c r="Q483" s="61"/>
      <c r="R483" s="61"/>
      <c r="S483" s="61"/>
      <c r="T483" s="61"/>
    </row>
    <row r="484" spans="6:20" ht="15.75" customHeight="1">
      <c r="F484" s="61"/>
      <c r="G484" s="61"/>
      <c r="H484" s="61"/>
      <c r="I484" s="61"/>
      <c r="J484" s="61"/>
      <c r="K484" s="61"/>
      <c r="L484" s="61"/>
      <c r="M484" s="61"/>
      <c r="N484" s="61"/>
      <c r="O484" s="61"/>
      <c r="P484" s="61"/>
      <c r="Q484" s="61"/>
      <c r="R484" s="61"/>
      <c r="S484" s="61"/>
      <c r="T484" s="61"/>
    </row>
    <row r="485" spans="6:20" ht="15.75" customHeight="1">
      <c r="F485" s="61"/>
      <c r="G485" s="61"/>
      <c r="H485" s="61"/>
      <c r="I485" s="61"/>
      <c r="J485" s="61"/>
      <c r="K485" s="61"/>
      <c r="L485" s="61"/>
      <c r="M485" s="61"/>
      <c r="N485" s="61"/>
      <c r="O485" s="61"/>
      <c r="P485" s="61"/>
      <c r="Q485" s="61"/>
      <c r="R485" s="61"/>
      <c r="S485" s="61"/>
      <c r="T485" s="61"/>
    </row>
    <row r="486" spans="6:20" ht="15.75" customHeight="1">
      <c r="F486" s="61"/>
      <c r="G486" s="61"/>
      <c r="H486" s="61"/>
      <c r="I486" s="61"/>
      <c r="J486" s="61"/>
      <c r="K486" s="61"/>
      <c r="L486" s="61"/>
      <c r="M486" s="61"/>
      <c r="N486" s="61"/>
      <c r="O486" s="61"/>
      <c r="P486" s="61"/>
      <c r="Q486" s="61"/>
      <c r="R486" s="61"/>
      <c r="S486" s="61"/>
      <c r="T486" s="61"/>
    </row>
    <row r="487" spans="6:20" ht="15.75" customHeight="1">
      <c r="F487" s="61"/>
      <c r="G487" s="61"/>
      <c r="H487" s="61"/>
      <c r="I487" s="61"/>
      <c r="J487" s="61"/>
      <c r="K487" s="61"/>
      <c r="L487" s="61"/>
      <c r="M487" s="61"/>
      <c r="N487" s="61"/>
      <c r="O487" s="61"/>
      <c r="P487" s="61"/>
      <c r="Q487" s="61"/>
      <c r="R487" s="61"/>
      <c r="S487" s="61"/>
      <c r="T487" s="61"/>
    </row>
    <row r="488" spans="6:20" ht="15.75" customHeight="1">
      <c r="F488" s="61"/>
      <c r="G488" s="61"/>
      <c r="H488" s="61"/>
      <c r="I488" s="61"/>
      <c r="J488" s="61"/>
      <c r="K488" s="61"/>
      <c r="L488" s="61"/>
      <c r="M488" s="61"/>
      <c r="N488" s="61"/>
      <c r="O488" s="61"/>
      <c r="P488" s="61"/>
      <c r="Q488" s="61"/>
      <c r="R488" s="61"/>
      <c r="S488" s="61"/>
      <c r="T488" s="61"/>
    </row>
    <row r="489" spans="6:20" ht="15.75" customHeight="1">
      <c r="F489" s="61"/>
      <c r="G489" s="61"/>
      <c r="H489" s="61"/>
      <c r="I489" s="61"/>
      <c r="J489" s="61"/>
      <c r="K489" s="61"/>
      <c r="L489" s="61"/>
      <c r="M489" s="61"/>
      <c r="N489" s="61"/>
      <c r="O489" s="61"/>
      <c r="P489" s="61"/>
      <c r="Q489" s="61"/>
      <c r="R489" s="61"/>
      <c r="S489" s="61"/>
      <c r="T489" s="61"/>
    </row>
    <row r="490" spans="6:20" ht="15.75" customHeight="1">
      <c r="F490" s="61"/>
      <c r="G490" s="61"/>
      <c r="H490" s="61"/>
      <c r="I490" s="61"/>
      <c r="J490" s="61"/>
      <c r="K490" s="61"/>
      <c r="L490" s="61"/>
      <c r="M490" s="61"/>
      <c r="N490" s="61"/>
      <c r="O490" s="61"/>
      <c r="P490" s="61"/>
      <c r="Q490" s="61"/>
      <c r="R490" s="61"/>
      <c r="S490" s="61"/>
      <c r="T490" s="61"/>
    </row>
    <row r="491" spans="6:20" ht="15.75" customHeight="1">
      <c r="F491" s="61"/>
      <c r="G491" s="61"/>
      <c r="H491" s="61"/>
      <c r="I491" s="61"/>
      <c r="J491" s="61"/>
      <c r="K491" s="61"/>
      <c r="L491" s="61"/>
      <c r="M491" s="61"/>
      <c r="N491" s="61"/>
      <c r="O491" s="61"/>
      <c r="P491" s="61"/>
      <c r="Q491" s="61"/>
      <c r="R491" s="61"/>
      <c r="S491" s="61"/>
      <c r="T491" s="61"/>
    </row>
    <row r="492" spans="6:20" ht="15.75" customHeight="1">
      <c r="F492" s="61"/>
      <c r="G492" s="61"/>
      <c r="H492" s="61"/>
      <c r="I492" s="61"/>
      <c r="J492" s="61"/>
      <c r="K492" s="61"/>
      <c r="L492" s="61"/>
      <c r="M492" s="61"/>
      <c r="N492" s="61"/>
      <c r="O492" s="61"/>
      <c r="P492" s="61"/>
      <c r="Q492" s="61"/>
      <c r="R492" s="61"/>
      <c r="S492" s="61"/>
      <c r="T492" s="61"/>
    </row>
    <row r="493" spans="6:20" ht="15.75" customHeight="1">
      <c r="F493" s="61"/>
      <c r="G493" s="61"/>
      <c r="H493" s="61"/>
      <c r="I493" s="61"/>
      <c r="J493" s="61"/>
      <c r="K493" s="61"/>
      <c r="L493" s="61"/>
      <c r="M493" s="61"/>
      <c r="N493" s="61"/>
      <c r="O493" s="61"/>
      <c r="P493" s="61"/>
      <c r="Q493" s="61"/>
      <c r="R493" s="61"/>
      <c r="S493" s="61"/>
      <c r="T493" s="61"/>
    </row>
    <row r="494" spans="6:20" ht="15.75" customHeight="1">
      <c r="F494" s="61"/>
      <c r="G494" s="61"/>
      <c r="H494" s="61"/>
      <c r="I494" s="61"/>
      <c r="J494" s="61"/>
      <c r="K494" s="61"/>
      <c r="L494" s="61"/>
      <c r="M494" s="61"/>
      <c r="N494" s="61"/>
      <c r="O494" s="61"/>
      <c r="P494" s="61"/>
      <c r="Q494" s="61"/>
      <c r="R494" s="61"/>
      <c r="S494" s="61"/>
      <c r="T494" s="61"/>
    </row>
    <row r="495" spans="6:20" ht="15.75" customHeight="1">
      <c r="F495" s="61"/>
      <c r="G495" s="61"/>
      <c r="H495" s="61"/>
      <c r="I495" s="61"/>
      <c r="J495" s="61"/>
      <c r="K495" s="61"/>
      <c r="L495" s="61"/>
      <c r="M495" s="61"/>
      <c r="N495" s="61"/>
      <c r="O495" s="61"/>
      <c r="P495" s="61"/>
      <c r="Q495" s="61"/>
      <c r="R495" s="61"/>
      <c r="S495" s="61"/>
      <c r="T495" s="61"/>
    </row>
    <row r="496" spans="6:20" ht="15.75" customHeight="1">
      <c r="F496" s="61"/>
      <c r="G496" s="61"/>
      <c r="H496" s="61"/>
      <c r="I496" s="61"/>
      <c r="J496" s="61"/>
      <c r="K496" s="61"/>
      <c r="L496" s="61"/>
      <c r="M496" s="61"/>
      <c r="N496" s="61"/>
      <c r="O496" s="61"/>
      <c r="P496" s="61"/>
      <c r="Q496" s="61"/>
      <c r="R496" s="61"/>
      <c r="S496" s="61"/>
      <c r="T496" s="61"/>
    </row>
    <row r="497" spans="6:20" ht="15.75" customHeight="1">
      <c r="F497" s="61"/>
      <c r="G497" s="61"/>
      <c r="H497" s="61"/>
      <c r="I497" s="61"/>
      <c r="J497" s="61"/>
      <c r="K497" s="61"/>
      <c r="L497" s="61"/>
      <c r="M497" s="61"/>
      <c r="N497" s="61"/>
      <c r="O497" s="61"/>
      <c r="P497" s="61"/>
      <c r="Q497" s="61"/>
      <c r="R497" s="61"/>
      <c r="S497" s="61"/>
      <c r="T497" s="61"/>
    </row>
    <row r="498" spans="6:20" ht="15.75" customHeight="1">
      <c r="F498" s="61"/>
      <c r="G498" s="61"/>
      <c r="H498" s="61"/>
      <c r="I498" s="61"/>
      <c r="J498" s="61"/>
      <c r="K498" s="61"/>
      <c r="L498" s="61"/>
      <c r="M498" s="61"/>
      <c r="N498" s="61"/>
      <c r="O498" s="61"/>
      <c r="P498" s="61"/>
      <c r="Q498" s="61"/>
      <c r="R498" s="61"/>
      <c r="S498" s="61"/>
      <c r="T498" s="61"/>
    </row>
    <row r="499" spans="6:20" ht="15.75" customHeight="1">
      <c r="F499" s="61"/>
      <c r="G499" s="61"/>
      <c r="H499" s="61"/>
      <c r="I499" s="61"/>
      <c r="J499" s="61"/>
      <c r="K499" s="61"/>
      <c r="L499" s="61"/>
      <c r="M499" s="61"/>
      <c r="N499" s="61"/>
      <c r="O499" s="61"/>
      <c r="P499" s="61"/>
      <c r="Q499" s="61"/>
      <c r="R499" s="61"/>
      <c r="S499" s="61"/>
      <c r="T499" s="61"/>
    </row>
    <row r="500" spans="6:20" ht="15.75" customHeight="1">
      <c r="F500" s="61"/>
      <c r="G500" s="61"/>
      <c r="H500" s="61"/>
      <c r="I500" s="61"/>
      <c r="J500" s="61"/>
      <c r="K500" s="61"/>
      <c r="L500" s="61"/>
      <c r="M500" s="61"/>
      <c r="N500" s="61"/>
      <c r="O500" s="61"/>
      <c r="P500" s="61"/>
      <c r="Q500" s="61"/>
      <c r="R500" s="61"/>
      <c r="S500" s="61"/>
      <c r="T500" s="61"/>
    </row>
    <row r="501" spans="6:20" ht="15.75" customHeight="1">
      <c r="F501" s="61"/>
      <c r="G501" s="61"/>
      <c r="H501" s="61"/>
      <c r="I501" s="61"/>
      <c r="J501" s="61"/>
      <c r="K501" s="61"/>
      <c r="L501" s="61"/>
      <c r="M501" s="61"/>
      <c r="N501" s="61"/>
      <c r="O501" s="61"/>
      <c r="P501" s="61"/>
      <c r="Q501" s="61"/>
      <c r="R501" s="61"/>
      <c r="S501" s="61"/>
      <c r="T501" s="61"/>
    </row>
    <row r="502" spans="6:20" ht="15.75" customHeight="1">
      <c r="F502" s="61"/>
      <c r="G502" s="61"/>
      <c r="H502" s="61"/>
      <c r="I502" s="61"/>
      <c r="J502" s="61"/>
      <c r="K502" s="61"/>
      <c r="L502" s="61"/>
      <c r="M502" s="61"/>
      <c r="N502" s="61"/>
      <c r="O502" s="61"/>
      <c r="P502" s="61"/>
      <c r="Q502" s="61"/>
      <c r="R502" s="61"/>
      <c r="S502" s="61"/>
      <c r="T502" s="61"/>
    </row>
    <row r="503" spans="6:20" ht="15.75" customHeight="1">
      <c r="F503" s="61"/>
      <c r="G503" s="61"/>
      <c r="H503" s="61"/>
      <c r="I503" s="61"/>
      <c r="J503" s="61"/>
      <c r="K503" s="61"/>
      <c r="L503" s="61"/>
      <c r="M503" s="61"/>
      <c r="N503" s="61"/>
      <c r="O503" s="61"/>
      <c r="P503" s="61"/>
      <c r="Q503" s="61"/>
      <c r="R503" s="61"/>
      <c r="S503" s="61"/>
      <c r="T503" s="61"/>
    </row>
    <row r="504" spans="6:20" ht="15.75" customHeight="1">
      <c r="F504" s="61"/>
      <c r="G504" s="61"/>
      <c r="H504" s="61"/>
      <c r="I504" s="61"/>
      <c r="J504" s="61"/>
      <c r="K504" s="61"/>
      <c r="L504" s="61"/>
      <c r="M504" s="61"/>
      <c r="N504" s="61"/>
      <c r="O504" s="61"/>
      <c r="P504" s="61"/>
      <c r="Q504" s="61"/>
      <c r="R504" s="61"/>
      <c r="S504" s="61"/>
      <c r="T504" s="61"/>
    </row>
    <row r="505" spans="6:20" ht="15.75" customHeight="1">
      <c r="F505" s="61"/>
      <c r="G505" s="61"/>
      <c r="H505" s="61"/>
      <c r="I505" s="61"/>
      <c r="J505" s="61"/>
      <c r="K505" s="61"/>
      <c r="L505" s="61"/>
      <c r="M505" s="61"/>
      <c r="N505" s="61"/>
      <c r="O505" s="61"/>
      <c r="P505" s="61"/>
      <c r="Q505" s="61"/>
      <c r="R505" s="61"/>
      <c r="S505" s="61"/>
      <c r="T505" s="61"/>
    </row>
    <row r="506" spans="6:20" ht="15.75" customHeight="1">
      <c r="F506" s="61"/>
      <c r="G506" s="61"/>
      <c r="H506" s="61"/>
      <c r="I506" s="61"/>
      <c r="J506" s="61"/>
      <c r="K506" s="61"/>
      <c r="L506" s="61"/>
      <c r="M506" s="61"/>
      <c r="N506" s="61"/>
      <c r="O506" s="61"/>
      <c r="P506" s="61"/>
      <c r="Q506" s="61"/>
      <c r="R506" s="61"/>
      <c r="S506" s="61"/>
      <c r="T506" s="61"/>
    </row>
    <row r="507" spans="6:20" ht="15.75" customHeight="1">
      <c r="F507" s="61"/>
      <c r="G507" s="61"/>
      <c r="H507" s="61"/>
      <c r="I507" s="61"/>
      <c r="J507" s="61"/>
      <c r="K507" s="61"/>
      <c r="L507" s="61"/>
      <c r="M507" s="61"/>
      <c r="N507" s="61"/>
      <c r="O507" s="61"/>
      <c r="P507" s="61"/>
      <c r="Q507" s="61"/>
      <c r="R507" s="61"/>
      <c r="S507" s="61"/>
      <c r="T507" s="61"/>
    </row>
    <row r="508" spans="6:20" ht="15.75" customHeight="1">
      <c r="F508" s="61"/>
      <c r="G508" s="61"/>
      <c r="H508" s="61"/>
      <c r="I508" s="61"/>
      <c r="J508" s="61"/>
      <c r="K508" s="61"/>
      <c r="L508" s="61"/>
      <c r="M508" s="61"/>
      <c r="N508" s="61"/>
      <c r="O508" s="61"/>
      <c r="P508" s="61"/>
      <c r="Q508" s="61"/>
      <c r="R508" s="61"/>
      <c r="S508" s="61"/>
      <c r="T508" s="61"/>
    </row>
    <row r="509" spans="6:20" ht="15.75" customHeight="1">
      <c r="F509" s="61"/>
      <c r="G509" s="61"/>
      <c r="H509" s="61"/>
      <c r="I509" s="61"/>
      <c r="J509" s="61"/>
      <c r="K509" s="61"/>
      <c r="L509" s="61"/>
      <c r="M509" s="61"/>
      <c r="N509" s="61"/>
      <c r="O509" s="61"/>
      <c r="P509" s="61"/>
      <c r="Q509" s="61"/>
      <c r="R509" s="61"/>
      <c r="S509" s="61"/>
      <c r="T509" s="61"/>
    </row>
    <row r="510" spans="6:20" ht="15.75" customHeight="1">
      <c r="F510" s="61"/>
      <c r="G510" s="61"/>
      <c r="H510" s="61"/>
      <c r="I510" s="61"/>
      <c r="J510" s="61"/>
      <c r="K510" s="61"/>
      <c r="L510" s="61"/>
      <c r="M510" s="61"/>
      <c r="N510" s="61"/>
      <c r="O510" s="61"/>
      <c r="P510" s="61"/>
      <c r="Q510" s="61"/>
      <c r="R510" s="61"/>
      <c r="S510" s="61"/>
      <c r="T510" s="61"/>
    </row>
    <row r="511" spans="6:20" ht="15.75" customHeight="1">
      <c r="F511" s="61"/>
      <c r="G511" s="61"/>
      <c r="H511" s="61"/>
      <c r="I511" s="61"/>
      <c r="J511" s="61"/>
      <c r="K511" s="61"/>
      <c r="L511" s="61"/>
      <c r="M511" s="61"/>
      <c r="N511" s="61"/>
      <c r="O511" s="61"/>
      <c r="P511" s="61"/>
      <c r="Q511" s="61"/>
      <c r="R511" s="61"/>
      <c r="S511" s="61"/>
      <c r="T511" s="61"/>
    </row>
    <row r="512" spans="6:20" ht="15.75" customHeight="1">
      <c r="F512" s="61"/>
      <c r="G512" s="61"/>
      <c r="H512" s="61"/>
      <c r="I512" s="61"/>
      <c r="J512" s="61"/>
      <c r="K512" s="61"/>
      <c r="L512" s="61"/>
      <c r="M512" s="61"/>
      <c r="N512" s="61"/>
      <c r="O512" s="61"/>
      <c r="P512" s="61"/>
      <c r="Q512" s="61"/>
      <c r="R512" s="61"/>
      <c r="S512" s="61"/>
      <c r="T512" s="61"/>
    </row>
    <row r="513" spans="6:20" ht="15.75" customHeight="1">
      <c r="F513" s="61"/>
      <c r="G513" s="61"/>
      <c r="H513" s="61"/>
      <c r="I513" s="61"/>
      <c r="J513" s="61"/>
      <c r="K513" s="61"/>
      <c r="L513" s="61"/>
      <c r="M513" s="61"/>
      <c r="N513" s="61"/>
      <c r="O513" s="61"/>
      <c r="P513" s="61"/>
      <c r="Q513" s="61"/>
      <c r="R513" s="61"/>
      <c r="S513" s="61"/>
      <c r="T513" s="61"/>
    </row>
    <row r="514" spans="6:20" ht="15.75" customHeight="1">
      <c r="F514" s="61"/>
      <c r="G514" s="61"/>
      <c r="H514" s="61"/>
      <c r="I514" s="61"/>
      <c r="J514" s="61"/>
      <c r="K514" s="61"/>
      <c r="L514" s="61"/>
      <c r="M514" s="61"/>
      <c r="N514" s="61"/>
      <c r="O514" s="61"/>
      <c r="P514" s="61"/>
      <c r="Q514" s="61"/>
      <c r="R514" s="61"/>
      <c r="S514" s="61"/>
      <c r="T514" s="61"/>
    </row>
    <row r="515" spans="6:20" ht="15.75" customHeight="1">
      <c r="F515" s="61"/>
      <c r="G515" s="61"/>
      <c r="H515" s="61"/>
      <c r="I515" s="61"/>
      <c r="J515" s="61"/>
      <c r="K515" s="61"/>
      <c r="L515" s="61"/>
      <c r="M515" s="61"/>
      <c r="N515" s="61"/>
      <c r="O515" s="61"/>
      <c r="P515" s="61"/>
      <c r="Q515" s="61"/>
      <c r="R515" s="61"/>
      <c r="S515" s="61"/>
      <c r="T515" s="61"/>
    </row>
    <row r="516" spans="6:20" ht="15.75" customHeight="1">
      <c r="F516" s="61"/>
      <c r="G516" s="61"/>
      <c r="H516" s="61"/>
      <c r="I516" s="61"/>
      <c r="J516" s="61"/>
      <c r="K516" s="61"/>
      <c r="L516" s="61"/>
      <c r="M516" s="61"/>
      <c r="N516" s="61"/>
      <c r="O516" s="61"/>
      <c r="P516" s="61"/>
      <c r="Q516" s="61"/>
      <c r="R516" s="61"/>
      <c r="S516" s="61"/>
      <c r="T516" s="61"/>
    </row>
    <row r="517" spans="6:20" ht="15.75" customHeight="1">
      <c r="F517" s="61"/>
      <c r="G517" s="61"/>
      <c r="H517" s="61"/>
      <c r="I517" s="61"/>
      <c r="J517" s="61"/>
      <c r="K517" s="61"/>
      <c r="L517" s="61"/>
      <c r="M517" s="61"/>
      <c r="N517" s="61"/>
      <c r="O517" s="61"/>
      <c r="P517" s="61"/>
      <c r="Q517" s="61"/>
      <c r="R517" s="61"/>
      <c r="S517" s="61"/>
      <c r="T517" s="61"/>
    </row>
    <row r="518" spans="6:20" ht="15.75" customHeight="1">
      <c r="F518" s="61"/>
      <c r="G518" s="61"/>
      <c r="H518" s="61"/>
      <c r="I518" s="61"/>
      <c r="J518" s="61"/>
      <c r="K518" s="61"/>
      <c r="L518" s="61"/>
      <c r="M518" s="61"/>
      <c r="N518" s="61"/>
      <c r="O518" s="61"/>
      <c r="P518" s="61"/>
      <c r="Q518" s="61"/>
      <c r="R518" s="61"/>
      <c r="S518" s="61"/>
      <c r="T518" s="61"/>
    </row>
    <row r="519" spans="6:20" ht="15.75" customHeight="1">
      <c r="F519" s="61"/>
      <c r="G519" s="61"/>
      <c r="H519" s="61"/>
      <c r="I519" s="61"/>
      <c r="J519" s="61"/>
      <c r="K519" s="61"/>
      <c r="L519" s="61"/>
      <c r="M519" s="61"/>
      <c r="N519" s="61"/>
      <c r="O519" s="61"/>
      <c r="P519" s="61"/>
      <c r="Q519" s="61"/>
      <c r="R519" s="61"/>
      <c r="S519" s="61"/>
      <c r="T519" s="61"/>
    </row>
    <row r="520" spans="6:20" ht="15.75" customHeight="1">
      <c r="F520" s="61"/>
      <c r="G520" s="61"/>
      <c r="H520" s="61"/>
      <c r="I520" s="61"/>
      <c r="J520" s="61"/>
      <c r="K520" s="61"/>
      <c r="L520" s="61"/>
      <c r="M520" s="61"/>
      <c r="N520" s="61"/>
      <c r="O520" s="61"/>
      <c r="P520" s="61"/>
      <c r="Q520" s="61"/>
      <c r="R520" s="61"/>
      <c r="S520" s="61"/>
      <c r="T520" s="61"/>
    </row>
    <row r="521" spans="6:20" ht="15.75" customHeight="1">
      <c r="F521" s="61"/>
      <c r="G521" s="61"/>
      <c r="H521" s="61"/>
      <c r="I521" s="61"/>
      <c r="J521" s="61"/>
      <c r="K521" s="61"/>
      <c r="L521" s="61"/>
      <c r="M521" s="61"/>
      <c r="N521" s="61"/>
      <c r="O521" s="61"/>
      <c r="P521" s="61"/>
      <c r="Q521" s="61"/>
      <c r="R521" s="61"/>
      <c r="S521" s="61"/>
      <c r="T521" s="61"/>
    </row>
    <row r="522" spans="6:20" ht="15.75" customHeight="1">
      <c r="F522" s="61"/>
      <c r="G522" s="61"/>
      <c r="H522" s="61"/>
      <c r="I522" s="61"/>
      <c r="J522" s="61"/>
      <c r="K522" s="61"/>
      <c r="L522" s="61"/>
      <c r="M522" s="61"/>
      <c r="N522" s="61"/>
      <c r="O522" s="61"/>
      <c r="P522" s="61"/>
      <c r="Q522" s="61"/>
      <c r="R522" s="61"/>
      <c r="S522" s="61"/>
      <c r="T522" s="61"/>
    </row>
    <row r="523" spans="6:20" ht="15.75" customHeight="1">
      <c r="F523" s="61"/>
      <c r="G523" s="61"/>
      <c r="H523" s="61"/>
      <c r="I523" s="61"/>
      <c r="J523" s="61"/>
      <c r="K523" s="61"/>
      <c r="L523" s="61"/>
      <c r="M523" s="61"/>
      <c r="N523" s="61"/>
      <c r="O523" s="61"/>
      <c r="P523" s="61"/>
      <c r="Q523" s="61"/>
      <c r="R523" s="61"/>
      <c r="S523" s="61"/>
      <c r="T523" s="61"/>
    </row>
    <row r="524" spans="6:20" ht="15.75" customHeight="1">
      <c r="F524" s="61"/>
      <c r="G524" s="61"/>
      <c r="H524" s="61"/>
      <c r="I524" s="61"/>
      <c r="J524" s="61"/>
      <c r="K524" s="61"/>
      <c r="L524" s="61"/>
      <c r="M524" s="61"/>
      <c r="N524" s="61"/>
      <c r="O524" s="61"/>
      <c r="P524" s="61"/>
      <c r="Q524" s="61"/>
      <c r="R524" s="61"/>
      <c r="S524" s="61"/>
      <c r="T524" s="61"/>
    </row>
    <row r="525" spans="6:20" ht="15.75" customHeight="1">
      <c r="F525" s="61"/>
      <c r="G525" s="61"/>
      <c r="H525" s="61"/>
      <c r="I525" s="61"/>
      <c r="J525" s="61"/>
      <c r="K525" s="61"/>
      <c r="L525" s="61"/>
      <c r="M525" s="61"/>
      <c r="N525" s="61"/>
      <c r="O525" s="61"/>
      <c r="P525" s="61"/>
      <c r="Q525" s="61"/>
      <c r="R525" s="61"/>
      <c r="S525" s="61"/>
      <c r="T525" s="61"/>
    </row>
    <row r="526" spans="6:20" ht="15.75" customHeight="1">
      <c r="F526" s="61"/>
      <c r="G526" s="61"/>
      <c r="H526" s="61"/>
      <c r="I526" s="61"/>
      <c r="J526" s="61"/>
      <c r="K526" s="61"/>
      <c r="L526" s="61"/>
      <c r="M526" s="61"/>
      <c r="N526" s="61"/>
      <c r="O526" s="61"/>
      <c r="P526" s="61"/>
      <c r="Q526" s="61"/>
      <c r="R526" s="61"/>
      <c r="S526" s="61"/>
      <c r="T526" s="61"/>
    </row>
    <row r="527" spans="6:20" ht="15.75" customHeight="1">
      <c r="F527" s="61"/>
      <c r="G527" s="61"/>
      <c r="H527" s="61"/>
      <c r="I527" s="61"/>
      <c r="J527" s="61"/>
      <c r="K527" s="61"/>
      <c r="L527" s="61"/>
      <c r="M527" s="61"/>
      <c r="N527" s="61"/>
      <c r="O527" s="61"/>
      <c r="P527" s="61"/>
      <c r="Q527" s="61"/>
      <c r="R527" s="61"/>
      <c r="S527" s="61"/>
      <c r="T527" s="61"/>
    </row>
    <row r="528" spans="6:20" ht="15.75" customHeight="1">
      <c r="F528" s="61"/>
      <c r="G528" s="61"/>
      <c r="H528" s="61"/>
      <c r="I528" s="61"/>
      <c r="J528" s="61"/>
      <c r="K528" s="61"/>
      <c r="L528" s="61"/>
      <c r="M528" s="61"/>
      <c r="N528" s="61"/>
      <c r="O528" s="61"/>
      <c r="P528" s="61"/>
      <c r="Q528" s="61"/>
      <c r="R528" s="61"/>
      <c r="S528" s="61"/>
      <c r="T528" s="61"/>
    </row>
    <row r="529" spans="6:20" ht="15.75" customHeight="1">
      <c r="F529" s="61"/>
      <c r="G529" s="61"/>
      <c r="H529" s="61"/>
      <c r="I529" s="61"/>
      <c r="J529" s="61"/>
      <c r="K529" s="61"/>
      <c r="L529" s="61"/>
      <c r="M529" s="61"/>
      <c r="N529" s="61"/>
      <c r="O529" s="61"/>
      <c r="P529" s="61"/>
      <c r="Q529" s="61"/>
      <c r="R529" s="61"/>
      <c r="S529" s="61"/>
      <c r="T529" s="61"/>
    </row>
    <row r="530" spans="6:20" ht="15.75" customHeight="1">
      <c r="F530" s="61"/>
      <c r="G530" s="61"/>
      <c r="H530" s="61"/>
      <c r="I530" s="61"/>
      <c r="J530" s="61"/>
      <c r="K530" s="61"/>
      <c r="L530" s="61"/>
      <c r="M530" s="61"/>
      <c r="N530" s="61"/>
      <c r="O530" s="61"/>
      <c r="P530" s="61"/>
      <c r="Q530" s="61"/>
      <c r="R530" s="61"/>
      <c r="S530" s="61"/>
      <c r="T530" s="61"/>
    </row>
    <row r="531" spans="6:20" ht="15.75" customHeight="1">
      <c r="F531" s="61"/>
      <c r="G531" s="61"/>
      <c r="H531" s="61"/>
      <c r="I531" s="61"/>
      <c r="J531" s="61"/>
      <c r="K531" s="61"/>
      <c r="L531" s="61"/>
      <c r="M531" s="61"/>
      <c r="N531" s="61"/>
      <c r="O531" s="61"/>
      <c r="P531" s="61"/>
      <c r="Q531" s="61"/>
      <c r="R531" s="61"/>
      <c r="S531" s="61"/>
      <c r="T531" s="61"/>
    </row>
    <row r="532" spans="6:20" ht="15.75" customHeight="1">
      <c r="F532" s="61"/>
      <c r="G532" s="61"/>
      <c r="H532" s="61"/>
      <c r="I532" s="61"/>
      <c r="J532" s="61"/>
      <c r="K532" s="61"/>
      <c r="L532" s="61"/>
      <c r="M532" s="61"/>
      <c r="N532" s="61"/>
      <c r="O532" s="61"/>
      <c r="P532" s="61"/>
      <c r="Q532" s="61"/>
      <c r="R532" s="61"/>
      <c r="S532" s="61"/>
      <c r="T532" s="61"/>
    </row>
    <row r="533" spans="6:20" ht="15.75" customHeight="1">
      <c r="F533" s="61"/>
      <c r="G533" s="61"/>
      <c r="H533" s="61"/>
      <c r="I533" s="61"/>
      <c r="J533" s="61"/>
      <c r="K533" s="61"/>
      <c r="L533" s="61"/>
      <c r="M533" s="61"/>
      <c r="N533" s="61"/>
      <c r="O533" s="61"/>
      <c r="P533" s="61"/>
      <c r="Q533" s="61"/>
      <c r="R533" s="61"/>
      <c r="S533" s="61"/>
      <c r="T533" s="61"/>
    </row>
    <row r="534" spans="6:20" ht="15.75" customHeight="1">
      <c r="F534" s="61"/>
      <c r="G534" s="61"/>
      <c r="H534" s="61"/>
      <c r="I534" s="61"/>
      <c r="J534" s="61"/>
      <c r="K534" s="61"/>
      <c r="L534" s="61"/>
      <c r="M534" s="61"/>
      <c r="N534" s="61"/>
      <c r="O534" s="61"/>
      <c r="P534" s="61"/>
      <c r="Q534" s="61"/>
      <c r="R534" s="61"/>
      <c r="S534" s="61"/>
      <c r="T534" s="61"/>
    </row>
    <row r="535" spans="6:20" ht="15.75" customHeight="1">
      <c r="F535" s="61"/>
      <c r="G535" s="61"/>
      <c r="H535" s="61"/>
      <c r="I535" s="61"/>
      <c r="J535" s="61"/>
      <c r="K535" s="61"/>
      <c r="L535" s="61"/>
      <c r="M535" s="61"/>
      <c r="N535" s="61"/>
      <c r="O535" s="61"/>
      <c r="P535" s="61"/>
      <c r="Q535" s="61"/>
      <c r="R535" s="61"/>
      <c r="S535" s="61"/>
      <c r="T535" s="61"/>
    </row>
    <row r="536" spans="6:20" ht="15.75" customHeight="1">
      <c r="F536" s="61"/>
      <c r="G536" s="61"/>
      <c r="H536" s="61"/>
      <c r="I536" s="61"/>
      <c r="J536" s="61"/>
      <c r="K536" s="61"/>
      <c r="L536" s="61"/>
      <c r="M536" s="61"/>
      <c r="N536" s="61"/>
      <c r="O536" s="61"/>
      <c r="P536" s="61"/>
      <c r="Q536" s="61"/>
      <c r="R536" s="61"/>
      <c r="S536" s="61"/>
      <c r="T536" s="61"/>
    </row>
    <row r="537" spans="6:20" ht="15.75" customHeight="1">
      <c r="F537" s="61"/>
      <c r="G537" s="61"/>
      <c r="H537" s="61"/>
      <c r="I537" s="61"/>
      <c r="J537" s="61"/>
      <c r="K537" s="61"/>
      <c r="L537" s="61"/>
      <c r="M537" s="61"/>
      <c r="N537" s="61"/>
      <c r="O537" s="61"/>
      <c r="P537" s="61"/>
      <c r="Q537" s="61"/>
      <c r="R537" s="61"/>
      <c r="S537" s="61"/>
      <c r="T537" s="61"/>
    </row>
    <row r="538" spans="6:20" ht="15.75" customHeight="1">
      <c r="F538" s="61"/>
      <c r="G538" s="61"/>
      <c r="H538" s="61"/>
      <c r="I538" s="61"/>
      <c r="J538" s="61"/>
      <c r="K538" s="61"/>
      <c r="L538" s="61"/>
      <c r="M538" s="61"/>
      <c r="N538" s="61"/>
      <c r="O538" s="61"/>
      <c r="P538" s="61"/>
      <c r="Q538" s="61"/>
      <c r="R538" s="61"/>
      <c r="S538" s="61"/>
      <c r="T538" s="61"/>
    </row>
    <row r="539" spans="6:20" ht="15.75" customHeight="1">
      <c r="F539" s="61"/>
      <c r="G539" s="61"/>
      <c r="H539" s="61"/>
      <c r="I539" s="61"/>
      <c r="J539" s="61"/>
      <c r="K539" s="61"/>
      <c r="L539" s="61"/>
      <c r="M539" s="61"/>
      <c r="N539" s="61"/>
      <c r="O539" s="61"/>
      <c r="P539" s="61"/>
      <c r="Q539" s="61"/>
      <c r="R539" s="61"/>
      <c r="S539" s="61"/>
      <c r="T539" s="61"/>
    </row>
    <row r="540" spans="6:20" ht="15.75" customHeight="1">
      <c r="F540" s="61"/>
      <c r="G540" s="61"/>
      <c r="H540" s="61"/>
      <c r="I540" s="61"/>
      <c r="J540" s="61"/>
      <c r="K540" s="61"/>
      <c r="L540" s="61"/>
      <c r="M540" s="61"/>
      <c r="N540" s="61"/>
      <c r="O540" s="61"/>
      <c r="P540" s="61"/>
      <c r="Q540" s="61"/>
      <c r="R540" s="61"/>
      <c r="S540" s="61"/>
      <c r="T540" s="61"/>
    </row>
    <row r="541" spans="6:20" ht="15.75" customHeight="1">
      <c r="F541" s="61"/>
      <c r="G541" s="61"/>
      <c r="H541" s="61"/>
      <c r="I541" s="61"/>
      <c r="J541" s="61"/>
      <c r="K541" s="61"/>
      <c r="L541" s="61"/>
      <c r="M541" s="61"/>
      <c r="N541" s="61"/>
      <c r="O541" s="61"/>
      <c r="P541" s="61"/>
      <c r="Q541" s="61"/>
      <c r="R541" s="61"/>
      <c r="S541" s="61"/>
      <c r="T541" s="61"/>
    </row>
    <row r="542" spans="6:20" ht="15.75" customHeight="1">
      <c r="F542" s="61"/>
      <c r="G542" s="61"/>
      <c r="H542" s="61"/>
      <c r="I542" s="61"/>
      <c r="J542" s="61"/>
      <c r="K542" s="61"/>
      <c r="L542" s="61"/>
      <c r="M542" s="61"/>
      <c r="N542" s="61"/>
      <c r="O542" s="61"/>
      <c r="P542" s="61"/>
      <c r="Q542" s="61"/>
      <c r="R542" s="61"/>
      <c r="S542" s="61"/>
      <c r="T542" s="61"/>
    </row>
    <row r="543" spans="6:20" ht="15.75" customHeight="1">
      <c r="F543" s="61"/>
      <c r="G543" s="61"/>
      <c r="H543" s="61"/>
      <c r="I543" s="61"/>
      <c r="J543" s="61"/>
      <c r="K543" s="61"/>
      <c r="L543" s="61"/>
      <c r="M543" s="61"/>
      <c r="N543" s="61"/>
      <c r="O543" s="61"/>
      <c r="P543" s="61"/>
      <c r="Q543" s="61"/>
      <c r="R543" s="61"/>
      <c r="S543" s="61"/>
      <c r="T543" s="61"/>
    </row>
    <row r="544" spans="6:20" ht="15.75" customHeight="1">
      <c r="F544" s="61"/>
      <c r="G544" s="61"/>
      <c r="H544" s="61"/>
      <c r="I544" s="61"/>
      <c r="J544" s="61"/>
      <c r="K544" s="61"/>
      <c r="L544" s="61"/>
      <c r="M544" s="61"/>
      <c r="N544" s="61"/>
      <c r="O544" s="61"/>
      <c r="P544" s="61"/>
      <c r="Q544" s="61"/>
      <c r="R544" s="61"/>
      <c r="S544" s="61"/>
      <c r="T544" s="61"/>
    </row>
    <row r="545" spans="6:20" ht="15.75" customHeight="1">
      <c r="F545" s="61"/>
      <c r="G545" s="61"/>
      <c r="H545" s="61"/>
      <c r="I545" s="61"/>
      <c r="J545" s="61"/>
      <c r="K545" s="61"/>
      <c r="L545" s="61"/>
      <c r="M545" s="61"/>
      <c r="N545" s="61"/>
      <c r="O545" s="61"/>
      <c r="P545" s="61"/>
      <c r="Q545" s="61"/>
      <c r="R545" s="61"/>
      <c r="S545" s="61"/>
      <c r="T545" s="61"/>
    </row>
    <row r="546" spans="6:20" ht="15.75" customHeight="1">
      <c r="F546" s="61"/>
      <c r="G546" s="61"/>
      <c r="H546" s="61"/>
      <c r="I546" s="61"/>
      <c r="J546" s="61"/>
      <c r="K546" s="61"/>
      <c r="L546" s="61"/>
      <c r="M546" s="61"/>
      <c r="N546" s="61"/>
      <c r="O546" s="61"/>
      <c r="P546" s="61"/>
      <c r="Q546" s="61"/>
      <c r="R546" s="61"/>
      <c r="S546" s="61"/>
      <c r="T546" s="61"/>
    </row>
    <row r="547" spans="6:20" ht="15.75" customHeight="1">
      <c r="F547" s="61"/>
      <c r="G547" s="61"/>
      <c r="H547" s="61"/>
      <c r="I547" s="61"/>
      <c r="J547" s="61"/>
      <c r="K547" s="61"/>
      <c r="L547" s="61"/>
      <c r="M547" s="61"/>
      <c r="N547" s="61"/>
      <c r="O547" s="61"/>
      <c r="P547" s="61"/>
      <c r="Q547" s="61"/>
      <c r="R547" s="61"/>
      <c r="S547" s="61"/>
      <c r="T547" s="61"/>
    </row>
    <row r="548" spans="6:20" ht="15.75" customHeight="1">
      <c r="F548" s="61"/>
      <c r="G548" s="61"/>
      <c r="H548" s="61"/>
      <c r="I548" s="61"/>
      <c r="J548" s="61"/>
      <c r="K548" s="61"/>
      <c r="L548" s="61"/>
      <c r="M548" s="61"/>
      <c r="N548" s="61"/>
      <c r="O548" s="61"/>
      <c r="P548" s="61"/>
      <c r="Q548" s="61"/>
      <c r="R548" s="61"/>
      <c r="S548" s="61"/>
      <c r="T548" s="61"/>
    </row>
    <row r="549" spans="6:20" ht="15.75" customHeight="1">
      <c r="F549" s="61"/>
      <c r="G549" s="61"/>
      <c r="H549" s="61"/>
      <c r="I549" s="61"/>
      <c r="J549" s="61"/>
      <c r="K549" s="61"/>
      <c r="L549" s="61"/>
      <c r="M549" s="61"/>
      <c r="N549" s="61"/>
      <c r="O549" s="61"/>
      <c r="P549" s="61"/>
      <c r="Q549" s="61"/>
      <c r="R549" s="61"/>
      <c r="S549" s="61"/>
      <c r="T549" s="61"/>
    </row>
    <row r="550" spans="6:20" ht="15.75" customHeight="1">
      <c r="F550" s="61"/>
      <c r="G550" s="61"/>
      <c r="H550" s="61"/>
      <c r="I550" s="61"/>
      <c r="J550" s="61"/>
      <c r="K550" s="61"/>
      <c r="L550" s="61"/>
      <c r="M550" s="61"/>
      <c r="N550" s="61"/>
      <c r="O550" s="61"/>
      <c r="P550" s="61"/>
      <c r="Q550" s="61"/>
      <c r="R550" s="61"/>
      <c r="S550" s="61"/>
      <c r="T550" s="61"/>
    </row>
    <row r="551" spans="6:20" ht="15.75" customHeight="1">
      <c r="F551" s="61"/>
      <c r="G551" s="61"/>
      <c r="H551" s="61"/>
      <c r="I551" s="61"/>
      <c r="J551" s="61"/>
      <c r="K551" s="61"/>
      <c r="L551" s="61"/>
      <c r="M551" s="61"/>
      <c r="N551" s="61"/>
      <c r="O551" s="61"/>
      <c r="P551" s="61"/>
      <c r="Q551" s="61"/>
      <c r="R551" s="61"/>
      <c r="S551" s="61"/>
      <c r="T551" s="61"/>
    </row>
    <row r="552" spans="6:20" ht="15.75" customHeight="1">
      <c r="F552" s="61"/>
      <c r="G552" s="61"/>
      <c r="H552" s="61"/>
      <c r="I552" s="61"/>
      <c r="J552" s="61"/>
      <c r="K552" s="61"/>
      <c r="L552" s="61"/>
      <c r="M552" s="61"/>
      <c r="N552" s="61"/>
      <c r="O552" s="61"/>
      <c r="P552" s="61"/>
      <c r="Q552" s="61"/>
      <c r="R552" s="61"/>
      <c r="S552" s="61"/>
      <c r="T552" s="61"/>
    </row>
    <row r="553" spans="6:20" ht="15.75" customHeight="1">
      <c r="F553" s="61"/>
      <c r="G553" s="61"/>
      <c r="H553" s="61"/>
      <c r="I553" s="61"/>
      <c r="J553" s="61"/>
      <c r="K553" s="61"/>
      <c r="L553" s="61"/>
      <c r="M553" s="61"/>
      <c r="N553" s="61"/>
      <c r="O553" s="61"/>
      <c r="P553" s="61"/>
      <c r="Q553" s="61"/>
      <c r="R553" s="61"/>
      <c r="S553" s="61"/>
      <c r="T553" s="61"/>
    </row>
    <row r="554" spans="6:20" ht="15.75" customHeight="1">
      <c r="F554" s="61"/>
      <c r="G554" s="61"/>
      <c r="H554" s="61"/>
      <c r="I554" s="61"/>
      <c r="J554" s="61"/>
      <c r="K554" s="61"/>
      <c r="L554" s="61"/>
      <c r="M554" s="61"/>
      <c r="N554" s="61"/>
      <c r="O554" s="61"/>
      <c r="P554" s="61"/>
      <c r="Q554" s="61"/>
      <c r="R554" s="61"/>
      <c r="S554" s="61"/>
      <c r="T554" s="61"/>
    </row>
    <row r="555" spans="6:20" ht="15.75" customHeight="1">
      <c r="F555" s="61"/>
      <c r="G555" s="61"/>
      <c r="H555" s="61"/>
      <c r="I555" s="61"/>
      <c r="J555" s="61"/>
      <c r="K555" s="61"/>
      <c r="L555" s="61"/>
      <c r="M555" s="61"/>
      <c r="N555" s="61"/>
      <c r="O555" s="61"/>
      <c r="P555" s="61"/>
      <c r="Q555" s="61"/>
      <c r="R555" s="61"/>
      <c r="S555" s="61"/>
      <c r="T555" s="61"/>
    </row>
    <row r="556" spans="6:20" ht="15.75" customHeight="1">
      <c r="F556" s="61"/>
      <c r="G556" s="61"/>
      <c r="H556" s="61"/>
      <c r="I556" s="61"/>
      <c r="J556" s="61"/>
      <c r="K556" s="61"/>
      <c r="L556" s="61"/>
      <c r="M556" s="61"/>
      <c r="N556" s="61"/>
      <c r="O556" s="61"/>
      <c r="P556" s="61"/>
      <c r="Q556" s="61"/>
      <c r="R556" s="61"/>
      <c r="S556" s="61"/>
      <c r="T556" s="61"/>
    </row>
    <row r="557" spans="6:20" ht="15.75" customHeight="1">
      <c r="F557" s="61"/>
      <c r="G557" s="61"/>
      <c r="H557" s="61"/>
      <c r="I557" s="61"/>
      <c r="J557" s="61"/>
      <c r="K557" s="61"/>
      <c r="L557" s="61"/>
      <c r="M557" s="61"/>
      <c r="N557" s="61"/>
      <c r="O557" s="61"/>
      <c r="P557" s="61"/>
      <c r="Q557" s="61"/>
      <c r="R557" s="61"/>
      <c r="S557" s="61"/>
      <c r="T557" s="61"/>
    </row>
    <row r="558" spans="6:20" ht="15.75" customHeight="1">
      <c r="F558" s="61"/>
      <c r="G558" s="61"/>
      <c r="H558" s="61"/>
      <c r="I558" s="61"/>
      <c r="J558" s="61"/>
      <c r="K558" s="61"/>
      <c r="L558" s="61"/>
      <c r="M558" s="61"/>
      <c r="N558" s="61"/>
      <c r="O558" s="61"/>
      <c r="P558" s="61"/>
      <c r="Q558" s="61"/>
      <c r="R558" s="61"/>
      <c r="S558" s="61"/>
      <c r="T558" s="61"/>
    </row>
    <row r="559" spans="6:20" ht="15.75" customHeight="1">
      <c r="F559" s="61"/>
      <c r="G559" s="61"/>
      <c r="H559" s="61"/>
      <c r="I559" s="61"/>
      <c r="J559" s="61"/>
      <c r="K559" s="61"/>
      <c r="L559" s="61"/>
      <c r="M559" s="61"/>
      <c r="N559" s="61"/>
      <c r="O559" s="61"/>
      <c r="P559" s="61"/>
      <c r="Q559" s="61"/>
      <c r="R559" s="61"/>
      <c r="S559" s="61"/>
      <c r="T559" s="61"/>
    </row>
    <row r="560" spans="6:20" ht="15.75" customHeight="1">
      <c r="F560" s="61"/>
      <c r="G560" s="61"/>
      <c r="H560" s="61"/>
      <c r="I560" s="61"/>
      <c r="J560" s="61"/>
      <c r="K560" s="61"/>
      <c r="L560" s="61"/>
      <c r="M560" s="61"/>
      <c r="N560" s="61"/>
      <c r="O560" s="61"/>
      <c r="P560" s="61"/>
      <c r="Q560" s="61"/>
      <c r="R560" s="61"/>
      <c r="S560" s="61"/>
      <c r="T560" s="61"/>
    </row>
    <row r="561" spans="6:20" ht="15.75" customHeight="1">
      <c r="F561" s="61"/>
      <c r="G561" s="61"/>
      <c r="H561" s="61"/>
      <c r="I561" s="61"/>
      <c r="J561" s="61"/>
      <c r="K561" s="61"/>
      <c r="L561" s="61"/>
      <c r="M561" s="61"/>
      <c r="N561" s="61"/>
      <c r="O561" s="61"/>
      <c r="P561" s="61"/>
      <c r="Q561" s="61"/>
      <c r="R561" s="61"/>
      <c r="S561" s="61"/>
      <c r="T561" s="61"/>
    </row>
    <row r="562" spans="6:20" ht="15.75" customHeight="1">
      <c r="F562" s="61"/>
      <c r="G562" s="61"/>
      <c r="H562" s="61"/>
      <c r="I562" s="61"/>
      <c r="J562" s="61"/>
      <c r="K562" s="61"/>
      <c r="L562" s="61"/>
      <c r="M562" s="61"/>
      <c r="N562" s="61"/>
      <c r="O562" s="61"/>
      <c r="P562" s="61"/>
      <c r="Q562" s="61"/>
      <c r="R562" s="61"/>
      <c r="S562" s="61"/>
      <c r="T562" s="61"/>
    </row>
    <row r="563" spans="6:20" ht="15.75" customHeight="1">
      <c r="F563" s="61"/>
      <c r="G563" s="61"/>
      <c r="H563" s="61"/>
      <c r="I563" s="61"/>
      <c r="J563" s="61"/>
      <c r="K563" s="61"/>
      <c r="L563" s="61"/>
      <c r="M563" s="61"/>
      <c r="N563" s="61"/>
      <c r="O563" s="61"/>
      <c r="P563" s="61"/>
      <c r="Q563" s="61"/>
      <c r="R563" s="61"/>
      <c r="S563" s="61"/>
      <c r="T563" s="61"/>
    </row>
    <row r="564" spans="6:20" ht="15.75" customHeight="1">
      <c r="F564" s="61"/>
      <c r="G564" s="61"/>
      <c r="H564" s="61"/>
      <c r="I564" s="61"/>
      <c r="J564" s="61"/>
      <c r="K564" s="61"/>
      <c r="L564" s="61"/>
      <c r="M564" s="61"/>
      <c r="N564" s="61"/>
      <c r="O564" s="61"/>
      <c r="P564" s="61"/>
      <c r="Q564" s="61"/>
      <c r="R564" s="61"/>
      <c r="S564" s="61"/>
      <c r="T564" s="61"/>
    </row>
    <row r="565" spans="6:20" ht="15.75" customHeight="1">
      <c r="F565" s="61"/>
      <c r="G565" s="61"/>
      <c r="H565" s="61"/>
      <c r="I565" s="61"/>
      <c r="J565" s="61"/>
      <c r="K565" s="61"/>
      <c r="L565" s="61"/>
      <c r="M565" s="61"/>
      <c r="N565" s="61"/>
      <c r="O565" s="61"/>
      <c r="P565" s="61"/>
      <c r="Q565" s="61"/>
      <c r="R565" s="61"/>
      <c r="S565" s="61"/>
      <c r="T565" s="61"/>
    </row>
    <row r="566" spans="6:20" ht="15.75" customHeight="1">
      <c r="F566" s="61"/>
      <c r="G566" s="61"/>
      <c r="H566" s="61"/>
      <c r="I566" s="61"/>
      <c r="J566" s="61"/>
      <c r="K566" s="61"/>
      <c r="L566" s="61"/>
      <c r="M566" s="61"/>
      <c r="N566" s="61"/>
      <c r="O566" s="61"/>
      <c r="P566" s="61"/>
      <c r="Q566" s="61"/>
      <c r="R566" s="61"/>
      <c r="S566" s="61"/>
      <c r="T566" s="61"/>
    </row>
    <row r="567" spans="6:20" ht="15.75" customHeight="1">
      <c r="F567" s="61"/>
      <c r="G567" s="61"/>
      <c r="H567" s="61"/>
      <c r="I567" s="61"/>
      <c r="J567" s="61"/>
      <c r="K567" s="61"/>
      <c r="L567" s="61"/>
      <c r="M567" s="61"/>
      <c r="N567" s="61"/>
      <c r="O567" s="61"/>
      <c r="P567" s="61"/>
      <c r="Q567" s="61"/>
      <c r="R567" s="61"/>
      <c r="S567" s="61"/>
      <c r="T567" s="61"/>
    </row>
    <row r="568" spans="6:20" ht="15.75" customHeight="1">
      <c r="F568" s="61"/>
      <c r="G568" s="61"/>
      <c r="H568" s="61"/>
      <c r="I568" s="61"/>
      <c r="J568" s="61"/>
      <c r="K568" s="61"/>
      <c r="L568" s="61"/>
      <c r="M568" s="61"/>
      <c r="N568" s="61"/>
      <c r="O568" s="61"/>
      <c r="P568" s="61"/>
      <c r="Q568" s="61"/>
      <c r="R568" s="61"/>
      <c r="S568" s="61"/>
      <c r="T568" s="61"/>
    </row>
    <row r="569" spans="6:20" ht="15.75" customHeight="1">
      <c r="F569" s="61"/>
      <c r="G569" s="61"/>
      <c r="H569" s="61"/>
      <c r="I569" s="61"/>
      <c r="J569" s="61"/>
      <c r="K569" s="61"/>
      <c r="L569" s="61"/>
      <c r="M569" s="61"/>
      <c r="N569" s="61"/>
      <c r="O569" s="61"/>
      <c r="P569" s="61"/>
      <c r="Q569" s="61"/>
      <c r="R569" s="61"/>
      <c r="S569" s="61"/>
      <c r="T569" s="61"/>
    </row>
    <row r="570" spans="6:20" ht="15.75" customHeight="1">
      <c r="F570" s="61"/>
      <c r="G570" s="61"/>
      <c r="H570" s="61"/>
      <c r="I570" s="61"/>
      <c r="J570" s="61"/>
      <c r="K570" s="61"/>
      <c r="L570" s="61"/>
      <c r="M570" s="61"/>
      <c r="N570" s="61"/>
      <c r="O570" s="61"/>
      <c r="P570" s="61"/>
      <c r="Q570" s="61"/>
      <c r="R570" s="61"/>
      <c r="S570" s="61"/>
      <c r="T570" s="61"/>
    </row>
    <row r="571" spans="6:20" ht="15.75" customHeight="1">
      <c r="F571" s="61"/>
      <c r="G571" s="61"/>
      <c r="H571" s="61"/>
      <c r="I571" s="61"/>
      <c r="J571" s="61"/>
      <c r="K571" s="61"/>
      <c r="L571" s="61"/>
      <c r="M571" s="61"/>
      <c r="N571" s="61"/>
      <c r="O571" s="61"/>
      <c r="P571" s="61"/>
      <c r="Q571" s="61"/>
      <c r="R571" s="61"/>
      <c r="S571" s="61"/>
      <c r="T571" s="61"/>
    </row>
    <row r="572" spans="6:20" ht="15.75" customHeight="1">
      <c r="F572" s="61"/>
      <c r="G572" s="61"/>
      <c r="H572" s="61"/>
      <c r="I572" s="61"/>
      <c r="J572" s="61"/>
      <c r="K572" s="61"/>
      <c r="L572" s="61"/>
      <c r="M572" s="61"/>
      <c r="N572" s="61"/>
      <c r="O572" s="61"/>
      <c r="P572" s="61"/>
      <c r="Q572" s="61"/>
      <c r="R572" s="61"/>
      <c r="S572" s="61"/>
      <c r="T572" s="61"/>
    </row>
    <row r="573" spans="6:20" ht="15.75" customHeight="1">
      <c r="F573" s="61"/>
      <c r="G573" s="61"/>
      <c r="H573" s="61"/>
      <c r="I573" s="61"/>
      <c r="J573" s="61"/>
      <c r="K573" s="61"/>
      <c r="L573" s="61"/>
      <c r="M573" s="61"/>
      <c r="N573" s="61"/>
      <c r="O573" s="61"/>
      <c r="P573" s="61"/>
      <c r="Q573" s="61"/>
      <c r="R573" s="61"/>
      <c r="S573" s="61"/>
      <c r="T573" s="61"/>
    </row>
    <row r="574" spans="6:20" ht="15.75" customHeight="1">
      <c r="F574" s="61"/>
      <c r="G574" s="61"/>
      <c r="H574" s="61"/>
      <c r="I574" s="61"/>
      <c r="J574" s="61"/>
      <c r="K574" s="61"/>
      <c r="L574" s="61"/>
      <c r="M574" s="61"/>
      <c r="N574" s="61"/>
      <c r="O574" s="61"/>
      <c r="P574" s="61"/>
      <c r="Q574" s="61"/>
      <c r="R574" s="61"/>
      <c r="S574" s="61"/>
      <c r="T574" s="61"/>
    </row>
    <row r="575" spans="6:20" ht="15.75" customHeight="1">
      <c r="F575" s="61"/>
      <c r="G575" s="61"/>
      <c r="H575" s="61"/>
      <c r="I575" s="61"/>
      <c r="J575" s="61"/>
      <c r="K575" s="61"/>
      <c r="L575" s="61"/>
      <c r="M575" s="61"/>
      <c r="N575" s="61"/>
      <c r="O575" s="61"/>
      <c r="P575" s="61"/>
      <c r="Q575" s="61"/>
      <c r="R575" s="61"/>
      <c r="S575" s="61"/>
      <c r="T575" s="61"/>
    </row>
    <row r="576" spans="6:20" ht="15.75" customHeight="1">
      <c r="F576" s="61"/>
      <c r="G576" s="61"/>
      <c r="H576" s="61"/>
      <c r="I576" s="61"/>
      <c r="J576" s="61"/>
      <c r="K576" s="61"/>
      <c r="L576" s="61"/>
      <c r="M576" s="61"/>
      <c r="N576" s="61"/>
      <c r="O576" s="61"/>
      <c r="P576" s="61"/>
      <c r="Q576" s="61"/>
      <c r="R576" s="61"/>
      <c r="S576" s="61"/>
      <c r="T576" s="61"/>
    </row>
    <row r="577" spans="6:20" ht="15.75" customHeight="1">
      <c r="F577" s="61"/>
      <c r="G577" s="61"/>
      <c r="H577" s="61"/>
      <c r="I577" s="61"/>
      <c r="J577" s="61"/>
      <c r="K577" s="61"/>
      <c r="L577" s="61"/>
      <c r="M577" s="61"/>
      <c r="N577" s="61"/>
      <c r="O577" s="61"/>
      <c r="P577" s="61"/>
      <c r="Q577" s="61"/>
      <c r="R577" s="61"/>
      <c r="S577" s="61"/>
      <c r="T577" s="61"/>
    </row>
    <row r="578" spans="6:20" ht="15.75" customHeight="1">
      <c r="F578" s="61"/>
      <c r="G578" s="61"/>
      <c r="H578" s="61"/>
      <c r="I578" s="61"/>
      <c r="J578" s="61"/>
      <c r="K578" s="61"/>
      <c r="L578" s="61"/>
      <c r="M578" s="61"/>
      <c r="N578" s="61"/>
      <c r="O578" s="61"/>
      <c r="P578" s="61"/>
      <c r="Q578" s="61"/>
      <c r="R578" s="61"/>
      <c r="S578" s="61"/>
      <c r="T578" s="61"/>
    </row>
    <row r="579" spans="6:20" ht="15.75" customHeight="1">
      <c r="F579" s="61"/>
      <c r="G579" s="61"/>
      <c r="H579" s="61"/>
      <c r="I579" s="61"/>
      <c r="J579" s="61"/>
      <c r="K579" s="61"/>
      <c r="L579" s="61"/>
      <c r="M579" s="61"/>
      <c r="N579" s="61"/>
      <c r="O579" s="61"/>
      <c r="P579" s="61"/>
      <c r="Q579" s="61"/>
      <c r="R579" s="61"/>
      <c r="S579" s="61"/>
      <c r="T579" s="61"/>
    </row>
    <row r="580" spans="6:20" ht="15.75" customHeight="1">
      <c r="F580" s="61"/>
      <c r="G580" s="61"/>
      <c r="H580" s="61"/>
      <c r="I580" s="61"/>
      <c r="J580" s="61"/>
      <c r="K580" s="61"/>
      <c r="L580" s="61"/>
      <c r="M580" s="61"/>
      <c r="N580" s="61"/>
      <c r="O580" s="61"/>
      <c r="P580" s="61"/>
      <c r="Q580" s="61"/>
      <c r="R580" s="61"/>
      <c r="S580" s="61"/>
      <c r="T580" s="61"/>
    </row>
    <row r="581" spans="6:20" ht="15.75" customHeight="1">
      <c r="F581" s="61"/>
      <c r="G581" s="61"/>
      <c r="H581" s="61"/>
      <c r="I581" s="61"/>
      <c r="J581" s="61"/>
      <c r="K581" s="61"/>
      <c r="L581" s="61"/>
      <c r="M581" s="61"/>
      <c r="N581" s="61"/>
      <c r="O581" s="61"/>
      <c r="P581" s="61"/>
      <c r="Q581" s="61"/>
      <c r="R581" s="61"/>
      <c r="S581" s="61"/>
      <c r="T581" s="61"/>
    </row>
    <row r="582" spans="6:20" ht="15.75" customHeight="1">
      <c r="F582" s="61"/>
      <c r="G582" s="61"/>
      <c r="H582" s="61"/>
      <c r="I582" s="61"/>
      <c r="J582" s="61"/>
      <c r="K582" s="61"/>
      <c r="L582" s="61"/>
      <c r="M582" s="61"/>
      <c r="N582" s="61"/>
      <c r="O582" s="61"/>
      <c r="P582" s="61"/>
      <c r="Q582" s="61"/>
      <c r="R582" s="61"/>
      <c r="S582" s="61"/>
      <c r="T582" s="61"/>
    </row>
    <row r="583" spans="6:20" ht="15.75" customHeight="1">
      <c r="F583" s="61"/>
      <c r="G583" s="61"/>
      <c r="H583" s="61"/>
      <c r="I583" s="61"/>
      <c r="J583" s="61"/>
      <c r="K583" s="61"/>
      <c r="L583" s="61"/>
      <c r="M583" s="61"/>
      <c r="N583" s="61"/>
      <c r="O583" s="61"/>
      <c r="P583" s="61"/>
      <c r="Q583" s="61"/>
      <c r="R583" s="61"/>
      <c r="S583" s="61"/>
      <c r="T583" s="61"/>
    </row>
    <row r="584" spans="6:20" ht="15.75" customHeight="1">
      <c r="F584" s="61"/>
      <c r="G584" s="61"/>
      <c r="H584" s="61"/>
      <c r="I584" s="61"/>
      <c r="J584" s="61"/>
      <c r="K584" s="61"/>
      <c r="L584" s="61"/>
      <c r="M584" s="61"/>
      <c r="N584" s="61"/>
      <c r="O584" s="61"/>
      <c r="P584" s="61"/>
      <c r="Q584" s="61"/>
      <c r="R584" s="61"/>
      <c r="S584" s="61"/>
      <c r="T584" s="61"/>
    </row>
    <row r="585" spans="6:20" ht="15.75" customHeight="1">
      <c r="F585" s="61"/>
      <c r="G585" s="61"/>
      <c r="H585" s="61"/>
      <c r="I585" s="61"/>
      <c r="J585" s="61"/>
      <c r="K585" s="61"/>
      <c r="L585" s="61"/>
      <c r="M585" s="61"/>
      <c r="N585" s="61"/>
      <c r="O585" s="61"/>
      <c r="P585" s="61"/>
      <c r="Q585" s="61"/>
      <c r="R585" s="61"/>
      <c r="S585" s="61"/>
      <c r="T585" s="61"/>
    </row>
    <row r="586" spans="6:20" ht="15.75" customHeight="1">
      <c r="F586" s="61"/>
      <c r="G586" s="61"/>
      <c r="H586" s="61"/>
      <c r="I586" s="61"/>
      <c r="J586" s="61"/>
      <c r="K586" s="61"/>
      <c r="L586" s="61"/>
      <c r="M586" s="61"/>
      <c r="N586" s="61"/>
      <c r="O586" s="61"/>
      <c r="P586" s="61"/>
      <c r="Q586" s="61"/>
      <c r="R586" s="61"/>
      <c r="S586" s="61"/>
      <c r="T586" s="61"/>
    </row>
    <row r="587" spans="6:20" ht="15.75" customHeight="1">
      <c r="F587" s="61"/>
      <c r="G587" s="61"/>
      <c r="H587" s="61"/>
      <c r="I587" s="61"/>
      <c r="J587" s="61"/>
      <c r="K587" s="61"/>
      <c r="L587" s="61"/>
      <c r="M587" s="61"/>
      <c r="N587" s="61"/>
      <c r="O587" s="61"/>
      <c r="P587" s="61"/>
      <c r="Q587" s="61"/>
      <c r="R587" s="61"/>
      <c r="S587" s="61"/>
      <c r="T587" s="61"/>
    </row>
    <row r="588" spans="6:20" ht="15.75" customHeight="1">
      <c r="F588" s="61"/>
      <c r="G588" s="61"/>
      <c r="H588" s="61"/>
      <c r="I588" s="61"/>
      <c r="J588" s="61"/>
      <c r="K588" s="61"/>
      <c r="L588" s="61"/>
      <c r="M588" s="61"/>
      <c r="N588" s="61"/>
      <c r="O588" s="61"/>
      <c r="P588" s="61"/>
      <c r="Q588" s="61"/>
      <c r="R588" s="61"/>
      <c r="S588" s="61"/>
      <c r="T588" s="61"/>
    </row>
    <row r="589" spans="6:20" ht="15.75" customHeight="1">
      <c r="F589" s="61"/>
      <c r="G589" s="61"/>
      <c r="H589" s="61"/>
      <c r="I589" s="61"/>
      <c r="J589" s="61"/>
      <c r="K589" s="61"/>
      <c r="L589" s="61"/>
      <c r="M589" s="61"/>
      <c r="N589" s="61"/>
      <c r="O589" s="61"/>
      <c r="P589" s="61"/>
      <c r="Q589" s="61"/>
      <c r="R589" s="61"/>
      <c r="S589" s="61"/>
      <c r="T589" s="61"/>
    </row>
    <row r="590" spans="6:20" ht="15.75" customHeight="1">
      <c r="F590" s="61"/>
      <c r="G590" s="61"/>
      <c r="H590" s="61"/>
      <c r="I590" s="61"/>
      <c r="J590" s="61"/>
      <c r="K590" s="61"/>
      <c r="L590" s="61"/>
      <c r="M590" s="61"/>
      <c r="N590" s="61"/>
      <c r="O590" s="61"/>
      <c r="P590" s="61"/>
      <c r="Q590" s="61"/>
      <c r="R590" s="61"/>
      <c r="S590" s="61"/>
      <c r="T590" s="61"/>
    </row>
    <row r="591" spans="6:20" ht="15.75" customHeight="1">
      <c r="F591" s="61"/>
      <c r="G591" s="61"/>
      <c r="H591" s="61"/>
      <c r="I591" s="61"/>
      <c r="J591" s="61"/>
      <c r="K591" s="61"/>
      <c r="L591" s="61"/>
      <c r="M591" s="61"/>
      <c r="N591" s="61"/>
      <c r="O591" s="61"/>
      <c r="P591" s="61"/>
      <c r="Q591" s="61"/>
      <c r="R591" s="61"/>
      <c r="S591" s="61"/>
      <c r="T591" s="61"/>
    </row>
    <row r="592" spans="6:20" ht="15.75" customHeight="1">
      <c r="F592" s="61"/>
      <c r="G592" s="61"/>
      <c r="H592" s="61"/>
      <c r="I592" s="61"/>
      <c r="J592" s="61"/>
      <c r="K592" s="61"/>
      <c r="L592" s="61"/>
      <c r="M592" s="61"/>
      <c r="N592" s="61"/>
      <c r="O592" s="61"/>
      <c r="P592" s="61"/>
      <c r="Q592" s="61"/>
      <c r="R592" s="61"/>
      <c r="S592" s="61"/>
      <c r="T592" s="61"/>
    </row>
    <row r="593" spans="6:20" ht="15.75" customHeight="1">
      <c r="F593" s="61"/>
      <c r="G593" s="61"/>
      <c r="H593" s="61"/>
      <c r="I593" s="61"/>
      <c r="J593" s="61"/>
      <c r="K593" s="61"/>
      <c r="L593" s="61"/>
      <c r="M593" s="61"/>
      <c r="N593" s="61"/>
      <c r="O593" s="61"/>
      <c r="P593" s="61"/>
      <c r="Q593" s="61"/>
      <c r="R593" s="61"/>
      <c r="S593" s="61"/>
      <c r="T593" s="61"/>
    </row>
    <row r="594" spans="6:20" ht="15.75" customHeight="1">
      <c r="F594" s="61"/>
      <c r="G594" s="61"/>
      <c r="H594" s="61"/>
      <c r="I594" s="61"/>
      <c r="J594" s="61"/>
      <c r="K594" s="61"/>
      <c r="L594" s="61"/>
      <c r="M594" s="61"/>
      <c r="N594" s="61"/>
      <c r="O594" s="61"/>
      <c r="P594" s="61"/>
      <c r="Q594" s="61"/>
      <c r="R594" s="61"/>
      <c r="S594" s="61"/>
      <c r="T594" s="61"/>
    </row>
    <row r="595" spans="6:20" ht="15.75" customHeight="1">
      <c r="F595" s="61"/>
      <c r="G595" s="61"/>
      <c r="H595" s="61"/>
      <c r="I595" s="61"/>
      <c r="J595" s="61"/>
      <c r="K595" s="61"/>
      <c r="L595" s="61"/>
      <c r="M595" s="61"/>
      <c r="N595" s="61"/>
      <c r="O595" s="61"/>
      <c r="P595" s="61"/>
      <c r="Q595" s="61"/>
      <c r="R595" s="61"/>
      <c r="S595" s="61"/>
      <c r="T595" s="61"/>
    </row>
    <row r="596" spans="6:20" ht="15.75" customHeight="1">
      <c r="F596" s="61"/>
      <c r="G596" s="61"/>
      <c r="H596" s="61"/>
      <c r="I596" s="61"/>
      <c r="J596" s="61"/>
      <c r="K596" s="61"/>
      <c r="L596" s="61"/>
      <c r="M596" s="61"/>
      <c r="N596" s="61"/>
      <c r="O596" s="61"/>
      <c r="P596" s="61"/>
      <c r="Q596" s="61"/>
      <c r="R596" s="61"/>
      <c r="S596" s="61"/>
      <c r="T596" s="61"/>
    </row>
    <row r="597" spans="6:20" ht="15.75" customHeight="1">
      <c r="F597" s="61"/>
      <c r="G597" s="61"/>
      <c r="H597" s="61"/>
      <c r="I597" s="61"/>
      <c r="J597" s="61"/>
      <c r="K597" s="61"/>
      <c r="L597" s="61"/>
      <c r="M597" s="61"/>
      <c r="N597" s="61"/>
      <c r="O597" s="61"/>
      <c r="P597" s="61"/>
      <c r="Q597" s="61"/>
      <c r="R597" s="61"/>
      <c r="S597" s="61"/>
      <c r="T597" s="61"/>
    </row>
    <row r="598" spans="6:20" ht="15.75" customHeight="1">
      <c r="F598" s="61"/>
      <c r="G598" s="61"/>
      <c r="H598" s="61"/>
      <c r="I598" s="61"/>
      <c r="J598" s="61"/>
      <c r="K598" s="61"/>
      <c r="L598" s="61"/>
      <c r="M598" s="61"/>
      <c r="N598" s="61"/>
      <c r="O598" s="61"/>
      <c r="P598" s="61"/>
      <c r="Q598" s="61"/>
      <c r="R598" s="61"/>
      <c r="S598" s="61"/>
      <c r="T598" s="61"/>
    </row>
    <row r="599" spans="6:20" ht="15.75" customHeight="1">
      <c r="F599" s="61"/>
      <c r="G599" s="61"/>
      <c r="H599" s="61"/>
      <c r="I599" s="61"/>
      <c r="J599" s="61"/>
      <c r="K599" s="61"/>
      <c r="L599" s="61"/>
      <c r="M599" s="61"/>
      <c r="N599" s="61"/>
      <c r="O599" s="61"/>
      <c r="P599" s="61"/>
      <c r="Q599" s="61"/>
      <c r="R599" s="61"/>
      <c r="S599" s="61"/>
      <c r="T599" s="61"/>
    </row>
    <row r="600" spans="6:20" ht="15.75" customHeight="1">
      <c r="F600" s="61"/>
      <c r="G600" s="61"/>
      <c r="H600" s="61"/>
      <c r="I600" s="61"/>
      <c r="J600" s="61"/>
      <c r="K600" s="61"/>
      <c r="L600" s="61"/>
      <c r="M600" s="61"/>
      <c r="N600" s="61"/>
      <c r="O600" s="61"/>
      <c r="P600" s="61"/>
      <c r="Q600" s="61"/>
      <c r="R600" s="61"/>
      <c r="S600" s="61"/>
      <c r="T600" s="61"/>
    </row>
    <row r="601" spans="6:20" ht="15.75" customHeight="1">
      <c r="F601" s="61"/>
      <c r="G601" s="61"/>
      <c r="H601" s="61"/>
      <c r="I601" s="61"/>
      <c r="J601" s="61"/>
      <c r="K601" s="61"/>
      <c r="L601" s="61"/>
      <c r="M601" s="61"/>
      <c r="N601" s="61"/>
      <c r="O601" s="61"/>
      <c r="P601" s="61"/>
      <c r="Q601" s="61"/>
      <c r="R601" s="61"/>
      <c r="S601" s="61"/>
      <c r="T601" s="61"/>
    </row>
    <row r="602" spans="6:20" ht="15.75" customHeight="1">
      <c r="F602" s="61"/>
      <c r="G602" s="61"/>
      <c r="H602" s="61"/>
      <c r="I602" s="61"/>
      <c r="J602" s="61"/>
      <c r="K602" s="61"/>
      <c r="L602" s="61"/>
      <c r="M602" s="61"/>
      <c r="N602" s="61"/>
      <c r="O602" s="61"/>
      <c r="P602" s="61"/>
      <c r="Q602" s="61"/>
      <c r="R602" s="61"/>
      <c r="S602" s="61"/>
      <c r="T602" s="61"/>
    </row>
    <row r="603" spans="6:20" ht="15.75" customHeight="1">
      <c r="F603" s="61"/>
      <c r="G603" s="61"/>
      <c r="H603" s="61"/>
      <c r="I603" s="61"/>
      <c r="J603" s="61"/>
      <c r="K603" s="61"/>
      <c r="L603" s="61"/>
      <c r="M603" s="61"/>
      <c r="N603" s="61"/>
      <c r="O603" s="61"/>
      <c r="P603" s="61"/>
      <c r="Q603" s="61"/>
      <c r="R603" s="61"/>
      <c r="S603" s="61"/>
      <c r="T603" s="61"/>
    </row>
    <row r="604" spans="6:20" ht="15.75" customHeight="1">
      <c r="F604" s="61"/>
      <c r="G604" s="61"/>
      <c r="H604" s="61"/>
      <c r="I604" s="61"/>
      <c r="J604" s="61"/>
      <c r="K604" s="61"/>
      <c r="L604" s="61"/>
      <c r="M604" s="61"/>
      <c r="N604" s="61"/>
      <c r="O604" s="61"/>
      <c r="P604" s="61"/>
      <c r="Q604" s="61"/>
      <c r="R604" s="61"/>
      <c r="S604" s="61"/>
      <c r="T604" s="61"/>
    </row>
    <row r="605" spans="6:20" ht="15.75" customHeight="1">
      <c r="F605" s="61"/>
      <c r="G605" s="61"/>
      <c r="H605" s="61"/>
      <c r="I605" s="61"/>
      <c r="J605" s="61"/>
      <c r="K605" s="61"/>
      <c r="L605" s="61"/>
      <c r="M605" s="61"/>
      <c r="N605" s="61"/>
      <c r="O605" s="61"/>
      <c r="P605" s="61"/>
      <c r="Q605" s="61"/>
      <c r="R605" s="61"/>
      <c r="S605" s="61"/>
      <c r="T605" s="61"/>
    </row>
    <row r="606" spans="6:20" ht="15.75" customHeight="1">
      <c r="F606" s="61"/>
      <c r="G606" s="61"/>
      <c r="H606" s="61"/>
      <c r="I606" s="61"/>
      <c r="J606" s="61"/>
      <c r="K606" s="61"/>
      <c r="L606" s="61"/>
      <c r="M606" s="61"/>
      <c r="N606" s="61"/>
      <c r="O606" s="61"/>
      <c r="P606" s="61"/>
      <c r="Q606" s="61"/>
      <c r="R606" s="61"/>
      <c r="S606" s="61"/>
      <c r="T606" s="61"/>
    </row>
    <row r="607" spans="6:20" ht="15.75" customHeight="1">
      <c r="F607" s="61"/>
      <c r="G607" s="61"/>
      <c r="H607" s="61"/>
      <c r="I607" s="61"/>
      <c r="J607" s="61"/>
      <c r="K607" s="61"/>
      <c r="L607" s="61"/>
      <c r="M607" s="61"/>
      <c r="N607" s="61"/>
      <c r="O607" s="61"/>
      <c r="P607" s="61"/>
      <c r="Q607" s="61"/>
      <c r="R607" s="61"/>
      <c r="S607" s="61"/>
      <c r="T607" s="61"/>
    </row>
    <row r="608" spans="6:20" ht="15.75" customHeight="1">
      <c r="F608" s="61"/>
      <c r="G608" s="61"/>
      <c r="H608" s="61"/>
      <c r="I608" s="61"/>
      <c r="J608" s="61"/>
      <c r="K608" s="61"/>
      <c r="L608" s="61"/>
      <c r="M608" s="61"/>
      <c r="N608" s="61"/>
      <c r="O608" s="61"/>
      <c r="P608" s="61"/>
      <c r="Q608" s="61"/>
      <c r="R608" s="61"/>
      <c r="S608" s="61"/>
      <c r="T608" s="61"/>
    </row>
    <row r="609" spans="6:20" ht="15.75" customHeight="1">
      <c r="F609" s="61"/>
      <c r="G609" s="61"/>
      <c r="H609" s="61"/>
      <c r="I609" s="61"/>
      <c r="J609" s="61"/>
      <c r="K609" s="61"/>
      <c r="L609" s="61"/>
      <c r="M609" s="61"/>
      <c r="N609" s="61"/>
      <c r="O609" s="61"/>
      <c r="P609" s="61"/>
      <c r="Q609" s="61"/>
      <c r="R609" s="61"/>
      <c r="S609" s="61"/>
      <c r="T609" s="61"/>
    </row>
    <row r="610" spans="6:20" ht="15.75" customHeight="1">
      <c r="F610" s="61"/>
      <c r="G610" s="61"/>
      <c r="H610" s="61"/>
      <c r="I610" s="61"/>
      <c r="J610" s="61"/>
      <c r="K610" s="61"/>
      <c r="L610" s="61"/>
      <c r="M610" s="61"/>
      <c r="N610" s="61"/>
      <c r="O610" s="61"/>
      <c r="P610" s="61"/>
      <c r="Q610" s="61"/>
      <c r="R610" s="61"/>
      <c r="S610" s="61"/>
      <c r="T610" s="61"/>
    </row>
    <row r="611" spans="6:20" ht="15.75" customHeight="1">
      <c r="F611" s="61"/>
      <c r="G611" s="61"/>
      <c r="H611" s="61"/>
      <c r="I611" s="61"/>
      <c r="J611" s="61"/>
      <c r="K611" s="61"/>
      <c r="L611" s="61"/>
      <c r="M611" s="61"/>
      <c r="N611" s="61"/>
      <c r="O611" s="61"/>
      <c r="P611" s="61"/>
      <c r="Q611" s="61"/>
      <c r="R611" s="61"/>
      <c r="S611" s="61"/>
      <c r="T611" s="61"/>
    </row>
    <row r="612" spans="6:20" ht="15.75" customHeight="1">
      <c r="F612" s="61"/>
      <c r="G612" s="61"/>
      <c r="H612" s="61"/>
      <c r="I612" s="61"/>
      <c r="J612" s="61"/>
      <c r="K612" s="61"/>
      <c r="L612" s="61"/>
      <c r="M612" s="61"/>
      <c r="N612" s="61"/>
      <c r="O612" s="61"/>
      <c r="P612" s="61"/>
      <c r="Q612" s="61"/>
      <c r="R612" s="61"/>
      <c r="S612" s="61"/>
      <c r="T612" s="61"/>
    </row>
    <row r="613" spans="6:20" ht="15.75" customHeight="1">
      <c r="F613" s="61"/>
      <c r="G613" s="61"/>
      <c r="H613" s="61"/>
      <c r="I613" s="61"/>
      <c r="J613" s="61"/>
      <c r="K613" s="61"/>
      <c r="L613" s="61"/>
      <c r="M613" s="61"/>
      <c r="N613" s="61"/>
      <c r="O613" s="61"/>
      <c r="P613" s="61"/>
      <c r="Q613" s="61"/>
      <c r="R613" s="61"/>
      <c r="S613" s="61"/>
      <c r="T613" s="61"/>
    </row>
    <row r="614" spans="6:20" ht="15.75" customHeight="1">
      <c r="F614" s="61"/>
      <c r="G614" s="61"/>
      <c r="H614" s="61"/>
      <c r="I614" s="61"/>
      <c r="J614" s="61"/>
      <c r="K614" s="61"/>
      <c r="L614" s="61"/>
      <c r="M614" s="61"/>
      <c r="N614" s="61"/>
      <c r="O614" s="61"/>
      <c r="P614" s="61"/>
      <c r="Q614" s="61"/>
      <c r="R614" s="61"/>
      <c r="S614" s="61"/>
      <c r="T614" s="61"/>
    </row>
    <row r="615" spans="6:20" ht="15.75" customHeight="1">
      <c r="F615" s="61"/>
      <c r="G615" s="61"/>
      <c r="H615" s="61"/>
      <c r="I615" s="61"/>
      <c r="J615" s="61"/>
      <c r="K615" s="61"/>
      <c r="L615" s="61"/>
      <c r="M615" s="61"/>
      <c r="N615" s="61"/>
      <c r="O615" s="61"/>
      <c r="P615" s="61"/>
      <c r="Q615" s="61"/>
      <c r="R615" s="61"/>
      <c r="S615" s="61"/>
      <c r="T615" s="61"/>
    </row>
    <row r="616" spans="6:20" ht="15.75" customHeight="1">
      <c r="F616" s="61"/>
      <c r="G616" s="61"/>
      <c r="H616" s="61"/>
      <c r="I616" s="61"/>
      <c r="J616" s="61"/>
      <c r="K616" s="61"/>
      <c r="L616" s="61"/>
      <c r="M616" s="61"/>
      <c r="N616" s="61"/>
      <c r="O616" s="61"/>
      <c r="P616" s="61"/>
      <c r="Q616" s="61"/>
      <c r="R616" s="61"/>
      <c r="S616" s="61"/>
      <c r="T616" s="61"/>
    </row>
    <row r="617" spans="6:20" ht="15.75" customHeight="1">
      <c r="F617" s="61"/>
      <c r="G617" s="61"/>
      <c r="H617" s="61"/>
      <c r="I617" s="61"/>
      <c r="J617" s="61"/>
      <c r="K617" s="61"/>
      <c r="L617" s="61"/>
      <c r="M617" s="61"/>
      <c r="N617" s="61"/>
      <c r="O617" s="61"/>
      <c r="P617" s="61"/>
      <c r="Q617" s="61"/>
      <c r="R617" s="61"/>
      <c r="S617" s="61"/>
      <c r="T617" s="61"/>
    </row>
    <row r="618" spans="6:20" ht="15.75" customHeight="1">
      <c r="F618" s="61"/>
      <c r="G618" s="61"/>
      <c r="H618" s="61"/>
      <c r="I618" s="61"/>
      <c r="J618" s="61"/>
      <c r="K618" s="61"/>
      <c r="L618" s="61"/>
      <c r="M618" s="61"/>
      <c r="N618" s="61"/>
      <c r="O618" s="61"/>
      <c r="P618" s="61"/>
      <c r="Q618" s="61"/>
      <c r="R618" s="61"/>
      <c r="S618" s="61"/>
      <c r="T618" s="61"/>
    </row>
    <row r="619" spans="6:20" ht="15.75" customHeight="1">
      <c r="F619" s="61"/>
      <c r="G619" s="61"/>
      <c r="H619" s="61"/>
      <c r="I619" s="61"/>
      <c r="J619" s="61"/>
      <c r="K619" s="61"/>
      <c r="L619" s="61"/>
      <c r="M619" s="61"/>
      <c r="N619" s="61"/>
      <c r="O619" s="61"/>
      <c r="P619" s="61"/>
      <c r="Q619" s="61"/>
      <c r="R619" s="61"/>
      <c r="S619" s="61"/>
      <c r="T619" s="61"/>
    </row>
    <row r="620" spans="6:20" ht="15.75" customHeight="1">
      <c r="F620" s="61"/>
      <c r="G620" s="61"/>
      <c r="H620" s="61"/>
      <c r="I620" s="61"/>
      <c r="J620" s="61"/>
      <c r="K620" s="61"/>
      <c r="L620" s="61"/>
      <c r="M620" s="61"/>
      <c r="N620" s="61"/>
      <c r="O620" s="61"/>
      <c r="P620" s="61"/>
      <c r="Q620" s="61"/>
      <c r="R620" s="61"/>
      <c r="S620" s="61"/>
      <c r="T620" s="61"/>
    </row>
    <row r="621" spans="6:20" ht="15.75" customHeight="1">
      <c r="F621" s="61"/>
      <c r="G621" s="61"/>
      <c r="H621" s="61"/>
      <c r="I621" s="61"/>
      <c r="J621" s="61"/>
      <c r="K621" s="61"/>
      <c r="L621" s="61"/>
      <c r="M621" s="61"/>
      <c r="N621" s="61"/>
      <c r="O621" s="61"/>
      <c r="P621" s="61"/>
      <c r="Q621" s="61"/>
      <c r="R621" s="61"/>
      <c r="S621" s="61"/>
      <c r="T621" s="61"/>
    </row>
    <row r="622" spans="6:20" ht="15.75" customHeight="1">
      <c r="F622" s="61"/>
      <c r="G622" s="61"/>
      <c r="H622" s="61"/>
      <c r="I622" s="61"/>
      <c r="J622" s="61"/>
      <c r="K622" s="61"/>
      <c r="L622" s="61"/>
      <c r="M622" s="61"/>
      <c r="N622" s="61"/>
      <c r="O622" s="61"/>
      <c r="P622" s="61"/>
      <c r="Q622" s="61"/>
      <c r="R622" s="61"/>
      <c r="S622" s="61"/>
      <c r="T622" s="61"/>
    </row>
    <row r="623" spans="6:20" ht="15.75" customHeight="1">
      <c r="F623" s="61"/>
      <c r="G623" s="61"/>
      <c r="H623" s="61"/>
      <c r="I623" s="61"/>
      <c r="J623" s="61"/>
      <c r="K623" s="61"/>
      <c r="L623" s="61"/>
      <c r="M623" s="61"/>
      <c r="N623" s="61"/>
      <c r="O623" s="61"/>
      <c r="P623" s="61"/>
      <c r="Q623" s="61"/>
      <c r="R623" s="61"/>
      <c r="S623" s="61"/>
      <c r="T623" s="61"/>
    </row>
    <row r="624" spans="6:20" ht="15.75" customHeight="1">
      <c r="F624" s="61"/>
      <c r="G624" s="61"/>
      <c r="H624" s="61"/>
      <c r="I624" s="61"/>
      <c r="J624" s="61"/>
      <c r="K624" s="61"/>
      <c r="L624" s="61"/>
      <c r="M624" s="61"/>
      <c r="N624" s="61"/>
      <c r="O624" s="61"/>
      <c r="P624" s="61"/>
      <c r="Q624" s="61"/>
      <c r="R624" s="61"/>
      <c r="S624" s="61"/>
      <c r="T624" s="61"/>
    </row>
    <row r="625" spans="6:20" ht="15.75" customHeight="1">
      <c r="F625" s="61"/>
      <c r="G625" s="61"/>
      <c r="H625" s="61"/>
      <c r="I625" s="61"/>
      <c r="J625" s="61"/>
      <c r="K625" s="61"/>
      <c r="L625" s="61"/>
      <c r="M625" s="61"/>
      <c r="N625" s="61"/>
      <c r="O625" s="61"/>
      <c r="P625" s="61"/>
      <c r="Q625" s="61"/>
      <c r="R625" s="61"/>
      <c r="S625" s="61"/>
      <c r="T625" s="61"/>
    </row>
    <row r="626" spans="6:20" ht="15.75" customHeight="1">
      <c r="F626" s="61"/>
      <c r="G626" s="61"/>
      <c r="H626" s="61"/>
      <c r="I626" s="61"/>
      <c r="J626" s="61"/>
      <c r="K626" s="61"/>
      <c r="L626" s="61"/>
      <c r="M626" s="61"/>
      <c r="N626" s="61"/>
      <c r="O626" s="61"/>
      <c r="P626" s="61"/>
      <c r="Q626" s="61"/>
      <c r="R626" s="61"/>
      <c r="S626" s="61"/>
      <c r="T626" s="61"/>
    </row>
    <row r="627" spans="6:20" ht="15.75" customHeight="1">
      <c r="F627" s="61"/>
      <c r="G627" s="61"/>
      <c r="H627" s="61"/>
      <c r="I627" s="61"/>
      <c r="J627" s="61"/>
      <c r="K627" s="61"/>
      <c r="L627" s="61"/>
      <c r="M627" s="61"/>
      <c r="N627" s="61"/>
      <c r="O627" s="61"/>
      <c r="P627" s="61"/>
      <c r="Q627" s="61"/>
      <c r="R627" s="61"/>
      <c r="S627" s="61"/>
      <c r="T627" s="61"/>
    </row>
    <row r="628" spans="6:20" ht="15.75" customHeight="1">
      <c r="F628" s="61"/>
      <c r="G628" s="61"/>
      <c r="H628" s="61"/>
      <c r="I628" s="61"/>
      <c r="J628" s="61"/>
      <c r="K628" s="61"/>
      <c r="L628" s="61"/>
      <c r="M628" s="61"/>
      <c r="N628" s="61"/>
      <c r="O628" s="61"/>
      <c r="P628" s="61"/>
      <c r="Q628" s="61"/>
      <c r="R628" s="61"/>
      <c r="S628" s="61"/>
      <c r="T628" s="61"/>
    </row>
    <row r="629" spans="6:20" ht="15.75" customHeight="1">
      <c r="F629" s="61"/>
      <c r="G629" s="61"/>
      <c r="H629" s="61"/>
      <c r="I629" s="61"/>
      <c r="J629" s="61"/>
      <c r="K629" s="61"/>
      <c r="L629" s="61"/>
      <c r="M629" s="61"/>
      <c r="N629" s="61"/>
      <c r="O629" s="61"/>
      <c r="P629" s="61"/>
      <c r="Q629" s="61"/>
      <c r="R629" s="61"/>
      <c r="S629" s="61"/>
      <c r="T629" s="61"/>
    </row>
    <row r="630" spans="6:20" ht="15.75" customHeight="1">
      <c r="F630" s="61"/>
      <c r="G630" s="61"/>
      <c r="H630" s="61"/>
      <c r="I630" s="61"/>
      <c r="J630" s="61"/>
      <c r="K630" s="61"/>
      <c r="L630" s="61"/>
      <c r="M630" s="61"/>
      <c r="N630" s="61"/>
      <c r="O630" s="61"/>
      <c r="P630" s="61"/>
      <c r="Q630" s="61"/>
      <c r="R630" s="61"/>
      <c r="S630" s="61"/>
      <c r="T630" s="61"/>
    </row>
    <row r="631" spans="6:20" ht="15.75" customHeight="1">
      <c r="F631" s="61"/>
      <c r="G631" s="61"/>
      <c r="H631" s="61"/>
      <c r="I631" s="61"/>
      <c r="J631" s="61"/>
      <c r="K631" s="61"/>
      <c r="L631" s="61"/>
      <c r="M631" s="61"/>
      <c r="N631" s="61"/>
      <c r="O631" s="61"/>
      <c r="P631" s="61"/>
      <c r="Q631" s="61"/>
      <c r="R631" s="61"/>
      <c r="S631" s="61"/>
      <c r="T631" s="61"/>
    </row>
    <row r="632" spans="6:20" ht="15.75" customHeight="1">
      <c r="F632" s="61"/>
      <c r="G632" s="61"/>
      <c r="H632" s="61"/>
      <c r="I632" s="61"/>
      <c r="J632" s="61"/>
      <c r="K632" s="61"/>
      <c r="L632" s="61"/>
      <c r="M632" s="61"/>
      <c r="N632" s="61"/>
      <c r="O632" s="61"/>
      <c r="P632" s="61"/>
      <c r="Q632" s="61"/>
      <c r="R632" s="61"/>
      <c r="S632" s="61"/>
      <c r="T632" s="61"/>
    </row>
    <row r="633" spans="6:20" ht="15.75" customHeight="1">
      <c r="F633" s="61"/>
      <c r="G633" s="61"/>
      <c r="H633" s="61"/>
      <c r="I633" s="61"/>
      <c r="J633" s="61"/>
      <c r="K633" s="61"/>
      <c r="L633" s="61"/>
      <c r="M633" s="61"/>
      <c r="N633" s="61"/>
      <c r="O633" s="61"/>
      <c r="P633" s="61"/>
      <c r="Q633" s="61"/>
      <c r="R633" s="61"/>
      <c r="S633" s="61"/>
      <c r="T633" s="61"/>
    </row>
    <row r="634" spans="6:20" ht="15.75" customHeight="1">
      <c r="F634" s="61"/>
      <c r="G634" s="61"/>
      <c r="H634" s="61"/>
      <c r="I634" s="61"/>
      <c r="J634" s="61"/>
      <c r="K634" s="61"/>
      <c r="L634" s="61"/>
      <c r="M634" s="61"/>
      <c r="N634" s="61"/>
      <c r="O634" s="61"/>
      <c r="P634" s="61"/>
      <c r="Q634" s="61"/>
      <c r="R634" s="61"/>
      <c r="S634" s="61"/>
      <c r="T634" s="61"/>
    </row>
    <row r="635" spans="6:20" ht="15.75" customHeight="1">
      <c r="F635" s="61"/>
      <c r="G635" s="61"/>
      <c r="H635" s="61"/>
      <c r="I635" s="61"/>
      <c r="J635" s="61"/>
      <c r="K635" s="61"/>
      <c r="L635" s="61"/>
      <c r="M635" s="61"/>
      <c r="N635" s="61"/>
      <c r="O635" s="61"/>
      <c r="P635" s="61"/>
      <c r="Q635" s="61"/>
      <c r="R635" s="61"/>
      <c r="S635" s="61"/>
      <c r="T635" s="61"/>
    </row>
    <row r="636" spans="6:20" ht="15.75" customHeight="1">
      <c r="F636" s="61"/>
      <c r="G636" s="61"/>
      <c r="H636" s="61"/>
      <c r="I636" s="61"/>
      <c r="J636" s="61"/>
      <c r="K636" s="61"/>
      <c r="L636" s="61"/>
      <c r="M636" s="61"/>
      <c r="N636" s="61"/>
      <c r="O636" s="61"/>
      <c r="P636" s="61"/>
      <c r="Q636" s="61"/>
      <c r="R636" s="61"/>
      <c r="S636" s="61"/>
      <c r="T636" s="61"/>
    </row>
    <row r="637" spans="6:20" ht="15.75" customHeight="1">
      <c r="F637" s="61"/>
      <c r="G637" s="61"/>
      <c r="H637" s="61"/>
      <c r="I637" s="61"/>
      <c r="J637" s="61"/>
      <c r="K637" s="61"/>
      <c r="L637" s="61"/>
      <c r="M637" s="61"/>
      <c r="N637" s="61"/>
      <c r="O637" s="61"/>
      <c r="P637" s="61"/>
      <c r="Q637" s="61"/>
      <c r="R637" s="61"/>
      <c r="S637" s="61"/>
      <c r="T637" s="61"/>
    </row>
    <row r="638" spans="6:20" ht="15.75" customHeight="1">
      <c r="F638" s="61"/>
      <c r="G638" s="61"/>
      <c r="H638" s="61"/>
      <c r="I638" s="61"/>
      <c r="J638" s="61"/>
      <c r="K638" s="61"/>
      <c r="L638" s="61"/>
      <c r="M638" s="61"/>
      <c r="N638" s="61"/>
      <c r="O638" s="61"/>
      <c r="P638" s="61"/>
      <c r="Q638" s="61"/>
      <c r="R638" s="61"/>
      <c r="S638" s="61"/>
      <c r="T638" s="61"/>
    </row>
    <row r="639" spans="6:20" ht="15.75" customHeight="1">
      <c r="F639" s="61"/>
      <c r="G639" s="61"/>
      <c r="H639" s="61"/>
      <c r="I639" s="61"/>
      <c r="J639" s="61"/>
      <c r="K639" s="61"/>
      <c r="L639" s="61"/>
      <c r="M639" s="61"/>
      <c r="N639" s="61"/>
      <c r="O639" s="61"/>
      <c r="P639" s="61"/>
      <c r="Q639" s="61"/>
      <c r="R639" s="61"/>
      <c r="S639" s="61"/>
      <c r="T639" s="61"/>
    </row>
    <row r="640" spans="6:20" ht="15.75" customHeight="1">
      <c r="F640" s="61"/>
      <c r="G640" s="61"/>
      <c r="H640" s="61"/>
      <c r="I640" s="61"/>
      <c r="J640" s="61"/>
      <c r="K640" s="61"/>
      <c r="L640" s="61"/>
      <c r="M640" s="61"/>
      <c r="N640" s="61"/>
      <c r="O640" s="61"/>
      <c r="P640" s="61"/>
      <c r="Q640" s="61"/>
      <c r="R640" s="61"/>
      <c r="S640" s="61"/>
      <c r="T640" s="61"/>
    </row>
    <row r="641" spans="6:20" ht="15.75" customHeight="1">
      <c r="F641" s="61"/>
      <c r="G641" s="61"/>
      <c r="H641" s="61"/>
      <c r="I641" s="61"/>
      <c r="J641" s="61"/>
      <c r="K641" s="61"/>
      <c r="L641" s="61"/>
      <c r="M641" s="61"/>
      <c r="N641" s="61"/>
      <c r="O641" s="61"/>
      <c r="P641" s="61"/>
      <c r="Q641" s="61"/>
      <c r="R641" s="61"/>
      <c r="S641" s="61"/>
      <c r="T641" s="61"/>
    </row>
    <row r="642" spans="6:20" ht="15.75" customHeight="1">
      <c r="F642" s="61"/>
      <c r="G642" s="61"/>
      <c r="H642" s="61"/>
      <c r="I642" s="61"/>
      <c r="J642" s="61"/>
      <c r="K642" s="61"/>
      <c r="L642" s="61"/>
      <c r="M642" s="61"/>
      <c r="N642" s="61"/>
      <c r="O642" s="61"/>
      <c r="P642" s="61"/>
      <c r="Q642" s="61"/>
      <c r="R642" s="61"/>
      <c r="S642" s="61"/>
      <c r="T642" s="61"/>
    </row>
    <row r="643" spans="6:20" ht="15.75" customHeight="1">
      <c r="F643" s="61"/>
      <c r="G643" s="61"/>
      <c r="H643" s="61"/>
      <c r="I643" s="61"/>
      <c r="J643" s="61"/>
      <c r="K643" s="61"/>
      <c r="L643" s="61"/>
      <c r="M643" s="61"/>
      <c r="N643" s="61"/>
      <c r="O643" s="61"/>
      <c r="P643" s="61"/>
      <c r="Q643" s="61"/>
      <c r="R643" s="61"/>
      <c r="S643" s="61"/>
      <c r="T643" s="61"/>
    </row>
    <row r="644" spans="6:20" ht="15.75" customHeight="1">
      <c r="F644" s="61"/>
      <c r="G644" s="61"/>
      <c r="H644" s="61"/>
      <c r="I644" s="61"/>
      <c r="J644" s="61"/>
      <c r="K644" s="61"/>
      <c r="L644" s="61"/>
      <c r="M644" s="61"/>
      <c r="N644" s="61"/>
      <c r="O644" s="61"/>
      <c r="P644" s="61"/>
      <c r="Q644" s="61"/>
      <c r="R644" s="61"/>
      <c r="S644" s="61"/>
      <c r="T644" s="61"/>
    </row>
    <row r="645" spans="6:20" ht="15.75" customHeight="1">
      <c r="F645" s="61"/>
      <c r="G645" s="61"/>
      <c r="H645" s="61"/>
      <c r="I645" s="61"/>
      <c r="J645" s="61"/>
      <c r="K645" s="61"/>
      <c r="L645" s="61"/>
      <c r="M645" s="61"/>
      <c r="N645" s="61"/>
      <c r="O645" s="61"/>
      <c r="P645" s="61"/>
      <c r="Q645" s="61"/>
      <c r="R645" s="61"/>
      <c r="S645" s="61"/>
      <c r="T645" s="61"/>
    </row>
    <row r="646" spans="6:20" ht="15.75" customHeight="1">
      <c r="F646" s="61"/>
      <c r="G646" s="61"/>
      <c r="H646" s="61"/>
      <c r="I646" s="61"/>
      <c r="J646" s="61"/>
      <c r="K646" s="61"/>
      <c r="L646" s="61"/>
      <c r="M646" s="61"/>
      <c r="N646" s="61"/>
      <c r="O646" s="61"/>
      <c r="P646" s="61"/>
      <c r="Q646" s="61"/>
      <c r="R646" s="61"/>
      <c r="S646" s="61"/>
      <c r="T646" s="61"/>
    </row>
    <row r="647" spans="6:20" ht="15.75" customHeight="1">
      <c r="F647" s="61"/>
      <c r="G647" s="61"/>
      <c r="H647" s="61"/>
      <c r="I647" s="61"/>
      <c r="J647" s="61"/>
      <c r="K647" s="61"/>
      <c r="L647" s="61"/>
      <c r="M647" s="61"/>
      <c r="N647" s="61"/>
      <c r="O647" s="61"/>
      <c r="P647" s="61"/>
      <c r="Q647" s="61"/>
      <c r="R647" s="61"/>
      <c r="S647" s="61"/>
      <c r="T647" s="61"/>
    </row>
    <row r="648" spans="6:20" ht="15.75" customHeight="1">
      <c r="F648" s="61"/>
      <c r="G648" s="61"/>
      <c r="H648" s="61"/>
      <c r="I648" s="61"/>
      <c r="J648" s="61"/>
      <c r="K648" s="61"/>
      <c r="L648" s="61"/>
      <c r="M648" s="61"/>
      <c r="N648" s="61"/>
      <c r="O648" s="61"/>
      <c r="P648" s="61"/>
      <c r="Q648" s="61"/>
      <c r="R648" s="61"/>
      <c r="S648" s="61"/>
      <c r="T648" s="61"/>
    </row>
    <row r="649" spans="6:20" ht="15.75" customHeight="1">
      <c r="F649" s="61"/>
      <c r="G649" s="61"/>
      <c r="H649" s="61"/>
      <c r="I649" s="61"/>
      <c r="J649" s="61"/>
      <c r="K649" s="61"/>
      <c r="L649" s="61"/>
      <c r="M649" s="61"/>
      <c r="N649" s="61"/>
      <c r="O649" s="61"/>
      <c r="P649" s="61"/>
      <c r="Q649" s="61"/>
      <c r="R649" s="61"/>
      <c r="S649" s="61"/>
      <c r="T649" s="61"/>
    </row>
    <row r="650" spans="6:20" ht="15.75" customHeight="1">
      <c r="F650" s="61"/>
      <c r="G650" s="61"/>
      <c r="H650" s="61"/>
      <c r="I650" s="61"/>
      <c r="J650" s="61"/>
      <c r="K650" s="61"/>
      <c r="L650" s="61"/>
      <c r="M650" s="61"/>
      <c r="N650" s="61"/>
      <c r="O650" s="61"/>
      <c r="P650" s="61"/>
      <c r="Q650" s="61"/>
      <c r="R650" s="61"/>
      <c r="S650" s="61"/>
      <c r="T650" s="61"/>
    </row>
    <row r="651" spans="6:20" ht="15.75" customHeight="1">
      <c r="F651" s="61"/>
      <c r="G651" s="61"/>
      <c r="H651" s="61"/>
      <c r="I651" s="61"/>
      <c r="J651" s="61"/>
      <c r="K651" s="61"/>
      <c r="L651" s="61"/>
      <c r="M651" s="61"/>
      <c r="N651" s="61"/>
      <c r="O651" s="61"/>
      <c r="P651" s="61"/>
      <c r="Q651" s="61"/>
      <c r="R651" s="61"/>
      <c r="S651" s="61"/>
      <c r="T651" s="61"/>
    </row>
    <row r="652" spans="6:20" ht="15.75" customHeight="1">
      <c r="F652" s="61"/>
      <c r="G652" s="61"/>
      <c r="H652" s="61"/>
      <c r="I652" s="61"/>
      <c r="J652" s="61"/>
      <c r="K652" s="61"/>
      <c r="L652" s="61"/>
      <c r="M652" s="61"/>
      <c r="N652" s="61"/>
      <c r="O652" s="61"/>
      <c r="P652" s="61"/>
      <c r="Q652" s="61"/>
      <c r="R652" s="61"/>
      <c r="S652" s="61"/>
      <c r="T652" s="61"/>
    </row>
    <row r="653" spans="6:20" ht="15.75" customHeight="1">
      <c r="F653" s="61"/>
      <c r="G653" s="61"/>
      <c r="H653" s="61"/>
      <c r="I653" s="61"/>
      <c r="J653" s="61"/>
      <c r="K653" s="61"/>
      <c r="L653" s="61"/>
      <c r="M653" s="61"/>
      <c r="N653" s="61"/>
      <c r="O653" s="61"/>
      <c r="P653" s="61"/>
      <c r="Q653" s="61"/>
      <c r="R653" s="61"/>
      <c r="S653" s="61"/>
      <c r="T653" s="61"/>
    </row>
    <row r="654" spans="6:20" ht="15.75" customHeight="1">
      <c r="F654" s="61"/>
      <c r="G654" s="61"/>
      <c r="H654" s="61"/>
      <c r="I654" s="61"/>
      <c r="J654" s="61"/>
      <c r="K654" s="61"/>
      <c r="L654" s="61"/>
      <c r="M654" s="61"/>
      <c r="N654" s="61"/>
      <c r="O654" s="61"/>
      <c r="P654" s="61"/>
      <c r="Q654" s="61"/>
      <c r="R654" s="61"/>
      <c r="S654" s="61"/>
      <c r="T654" s="61"/>
    </row>
    <row r="655" spans="6:20" ht="15.75" customHeight="1">
      <c r="F655" s="61"/>
      <c r="G655" s="61"/>
      <c r="H655" s="61"/>
      <c r="I655" s="61"/>
      <c r="J655" s="61"/>
      <c r="K655" s="61"/>
      <c r="L655" s="61"/>
      <c r="M655" s="61"/>
      <c r="N655" s="61"/>
      <c r="O655" s="61"/>
      <c r="P655" s="61"/>
      <c r="Q655" s="61"/>
      <c r="R655" s="61"/>
      <c r="S655" s="61"/>
      <c r="T655" s="61"/>
    </row>
    <row r="656" spans="6:20" ht="15.75" customHeight="1">
      <c r="F656" s="61"/>
      <c r="G656" s="61"/>
      <c r="H656" s="61"/>
      <c r="I656" s="61"/>
      <c r="J656" s="61"/>
      <c r="K656" s="61"/>
      <c r="L656" s="61"/>
      <c r="M656" s="61"/>
      <c r="N656" s="61"/>
      <c r="O656" s="61"/>
      <c r="P656" s="61"/>
      <c r="Q656" s="61"/>
      <c r="R656" s="61"/>
      <c r="S656" s="61"/>
      <c r="T656" s="61"/>
    </row>
    <row r="657" spans="6:20" ht="15.75" customHeight="1">
      <c r="F657" s="61"/>
      <c r="G657" s="61"/>
      <c r="H657" s="61"/>
      <c r="I657" s="61"/>
      <c r="J657" s="61"/>
      <c r="K657" s="61"/>
      <c r="L657" s="61"/>
      <c r="M657" s="61"/>
      <c r="N657" s="61"/>
      <c r="O657" s="61"/>
      <c r="P657" s="61"/>
      <c r="Q657" s="61"/>
      <c r="R657" s="61"/>
      <c r="S657" s="61"/>
      <c r="T657" s="61"/>
    </row>
    <row r="658" spans="6:20" ht="15.75" customHeight="1">
      <c r="F658" s="61"/>
      <c r="G658" s="61"/>
      <c r="H658" s="61"/>
      <c r="I658" s="61"/>
      <c r="J658" s="61"/>
      <c r="K658" s="61"/>
      <c r="L658" s="61"/>
      <c r="M658" s="61"/>
      <c r="N658" s="61"/>
      <c r="O658" s="61"/>
      <c r="P658" s="61"/>
      <c r="Q658" s="61"/>
      <c r="R658" s="61"/>
      <c r="S658" s="61"/>
      <c r="T658" s="61"/>
    </row>
    <row r="659" spans="6:20" ht="15.75" customHeight="1">
      <c r="F659" s="61"/>
      <c r="G659" s="61"/>
      <c r="H659" s="61"/>
      <c r="I659" s="61"/>
      <c r="J659" s="61"/>
      <c r="K659" s="61"/>
      <c r="L659" s="61"/>
      <c r="M659" s="61"/>
      <c r="N659" s="61"/>
      <c r="O659" s="61"/>
      <c r="P659" s="61"/>
      <c r="Q659" s="61"/>
      <c r="R659" s="61"/>
      <c r="S659" s="61"/>
      <c r="T659" s="61"/>
    </row>
    <row r="660" spans="6:20" ht="15.75" customHeight="1">
      <c r="F660" s="61"/>
      <c r="G660" s="61"/>
      <c r="H660" s="61"/>
      <c r="I660" s="61"/>
      <c r="J660" s="61"/>
      <c r="K660" s="61"/>
      <c r="L660" s="61"/>
      <c r="M660" s="61"/>
      <c r="N660" s="61"/>
      <c r="O660" s="61"/>
      <c r="P660" s="61"/>
      <c r="Q660" s="61"/>
      <c r="R660" s="61"/>
      <c r="S660" s="61"/>
      <c r="T660" s="61"/>
    </row>
    <row r="661" spans="6:20" ht="15.75" customHeight="1">
      <c r="F661" s="61"/>
      <c r="G661" s="61"/>
      <c r="H661" s="61"/>
      <c r="I661" s="61"/>
      <c r="J661" s="61"/>
      <c r="K661" s="61"/>
      <c r="L661" s="61"/>
      <c r="M661" s="61"/>
      <c r="N661" s="61"/>
      <c r="O661" s="61"/>
      <c r="P661" s="61"/>
      <c r="Q661" s="61"/>
      <c r="R661" s="61"/>
      <c r="S661" s="61"/>
      <c r="T661" s="61"/>
    </row>
    <row r="662" spans="6:20" ht="15.75" customHeight="1">
      <c r="F662" s="61"/>
      <c r="G662" s="61"/>
      <c r="H662" s="61"/>
      <c r="I662" s="61"/>
      <c r="J662" s="61"/>
      <c r="K662" s="61"/>
      <c r="L662" s="61"/>
      <c r="M662" s="61"/>
      <c r="N662" s="61"/>
      <c r="O662" s="61"/>
      <c r="P662" s="61"/>
      <c r="Q662" s="61"/>
      <c r="R662" s="61"/>
      <c r="S662" s="61"/>
      <c r="T662" s="61"/>
    </row>
    <row r="663" spans="6:20" ht="15.75" customHeight="1">
      <c r="F663" s="61"/>
      <c r="G663" s="61"/>
      <c r="H663" s="61"/>
      <c r="I663" s="61"/>
      <c r="J663" s="61"/>
      <c r="K663" s="61"/>
      <c r="L663" s="61"/>
      <c r="M663" s="61"/>
      <c r="N663" s="61"/>
      <c r="O663" s="61"/>
      <c r="P663" s="61"/>
      <c r="Q663" s="61"/>
      <c r="R663" s="61"/>
      <c r="S663" s="61"/>
      <c r="T663" s="61"/>
    </row>
    <row r="664" spans="6:20" ht="15.75" customHeight="1">
      <c r="F664" s="61"/>
      <c r="G664" s="61"/>
      <c r="H664" s="61"/>
      <c r="I664" s="61"/>
      <c r="J664" s="61"/>
      <c r="K664" s="61"/>
      <c r="L664" s="61"/>
      <c r="M664" s="61"/>
      <c r="N664" s="61"/>
      <c r="O664" s="61"/>
      <c r="P664" s="61"/>
      <c r="Q664" s="61"/>
      <c r="R664" s="61"/>
      <c r="S664" s="61"/>
      <c r="T664" s="61"/>
    </row>
    <row r="665" spans="6:20" ht="15.75" customHeight="1">
      <c r="F665" s="61"/>
      <c r="G665" s="61"/>
      <c r="H665" s="61"/>
      <c r="I665" s="61"/>
      <c r="J665" s="61"/>
      <c r="K665" s="61"/>
      <c r="L665" s="61"/>
      <c r="M665" s="61"/>
      <c r="N665" s="61"/>
      <c r="O665" s="61"/>
      <c r="P665" s="61"/>
      <c r="Q665" s="61"/>
      <c r="R665" s="61"/>
      <c r="S665" s="61"/>
      <c r="T665" s="61"/>
    </row>
    <row r="666" spans="6:20" ht="15.75" customHeight="1">
      <c r="F666" s="61"/>
      <c r="G666" s="61"/>
      <c r="H666" s="61"/>
      <c r="I666" s="61"/>
      <c r="J666" s="61"/>
      <c r="K666" s="61"/>
      <c r="L666" s="61"/>
      <c r="M666" s="61"/>
      <c r="N666" s="61"/>
      <c r="O666" s="61"/>
      <c r="P666" s="61"/>
      <c r="Q666" s="61"/>
      <c r="R666" s="61"/>
      <c r="S666" s="61"/>
      <c r="T666" s="61"/>
    </row>
    <row r="667" spans="6:20" ht="15.75" customHeight="1">
      <c r="F667" s="61"/>
      <c r="G667" s="61"/>
      <c r="H667" s="61"/>
      <c r="I667" s="61"/>
      <c r="J667" s="61"/>
      <c r="K667" s="61"/>
      <c r="L667" s="61"/>
      <c r="M667" s="61"/>
      <c r="N667" s="61"/>
      <c r="O667" s="61"/>
      <c r="P667" s="61"/>
      <c r="Q667" s="61"/>
      <c r="R667" s="61"/>
      <c r="S667" s="61"/>
      <c r="T667" s="61"/>
    </row>
    <row r="668" spans="6:20" ht="15.75" customHeight="1">
      <c r="F668" s="61"/>
      <c r="G668" s="61"/>
      <c r="H668" s="61"/>
      <c r="I668" s="61"/>
      <c r="J668" s="61"/>
      <c r="K668" s="61"/>
      <c r="L668" s="61"/>
      <c r="M668" s="61"/>
      <c r="N668" s="61"/>
      <c r="O668" s="61"/>
      <c r="P668" s="61"/>
      <c r="Q668" s="61"/>
      <c r="R668" s="61"/>
      <c r="S668" s="61"/>
      <c r="T668" s="61"/>
    </row>
    <row r="669" spans="6:20" ht="15.75" customHeight="1">
      <c r="F669" s="61"/>
      <c r="G669" s="61"/>
      <c r="H669" s="61"/>
      <c r="I669" s="61"/>
      <c r="J669" s="61"/>
      <c r="K669" s="61"/>
      <c r="L669" s="61"/>
      <c r="M669" s="61"/>
      <c r="N669" s="61"/>
      <c r="O669" s="61"/>
      <c r="P669" s="61"/>
      <c r="Q669" s="61"/>
      <c r="R669" s="61"/>
      <c r="S669" s="61"/>
      <c r="T669" s="61"/>
    </row>
    <row r="670" spans="6:20" ht="15.75" customHeight="1">
      <c r="F670" s="61"/>
      <c r="G670" s="61"/>
      <c r="H670" s="61"/>
      <c r="I670" s="61"/>
      <c r="J670" s="61"/>
      <c r="K670" s="61"/>
      <c r="L670" s="61"/>
      <c r="M670" s="61"/>
      <c r="N670" s="61"/>
      <c r="O670" s="61"/>
      <c r="P670" s="61"/>
      <c r="Q670" s="61"/>
      <c r="R670" s="61"/>
      <c r="S670" s="61"/>
      <c r="T670" s="61"/>
    </row>
    <row r="671" spans="6:20" ht="15.75" customHeight="1">
      <c r="F671" s="61"/>
      <c r="G671" s="61"/>
      <c r="H671" s="61"/>
      <c r="I671" s="61"/>
      <c r="J671" s="61"/>
      <c r="K671" s="61"/>
      <c r="L671" s="61"/>
      <c r="M671" s="61"/>
      <c r="N671" s="61"/>
      <c r="O671" s="61"/>
      <c r="P671" s="61"/>
      <c r="Q671" s="61"/>
      <c r="R671" s="61"/>
      <c r="S671" s="61"/>
      <c r="T671" s="61"/>
    </row>
    <row r="672" spans="6:20" ht="15.75" customHeight="1">
      <c r="F672" s="61"/>
      <c r="G672" s="61"/>
      <c r="H672" s="61"/>
      <c r="I672" s="61"/>
      <c r="J672" s="61"/>
      <c r="K672" s="61"/>
      <c r="L672" s="61"/>
      <c r="M672" s="61"/>
      <c r="N672" s="61"/>
      <c r="O672" s="61"/>
      <c r="P672" s="61"/>
      <c r="Q672" s="61"/>
      <c r="R672" s="61"/>
      <c r="S672" s="61"/>
      <c r="T672" s="61"/>
    </row>
    <row r="673" spans="6:20" ht="15.75" customHeight="1">
      <c r="F673" s="61"/>
      <c r="G673" s="61"/>
      <c r="H673" s="61"/>
      <c r="I673" s="61"/>
      <c r="J673" s="61"/>
      <c r="K673" s="61"/>
      <c r="L673" s="61"/>
      <c r="M673" s="61"/>
      <c r="N673" s="61"/>
      <c r="O673" s="61"/>
      <c r="P673" s="61"/>
      <c r="Q673" s="61"/>
      <c r="R673" s="61"/>
      <c r="S673" s="61"/>
      <c r="T673" s="61"/>
    </row>
    <row r="674" spans="6:20" ht="15.75" customHeight="1">
      <c r="F674" s="61"/>
      <c r="G674" s="61"/>
      <c r="H674" s="61"/>
      <c r="I674" s="61"/>
      <c r="J674" s="61"/>
      <c r="K674" s="61"/>
      <c r="L674" s="61"/>
      <c r="M674" s="61"/>
      <c r="N674" s="61"/>
      <c r="O674" s="61"/>
      <c r="P674" s="61"/>
      <c r="Q674" s="61"/>
      <c r="R674" s="61"/>
      <c r="S674" s="61"/>
      <c r="T674" s="61"/>
    </row>
    <row r="675" spans="6:20" ht="15.75" customHeight="1">
      <c r="F675" s="61"/>
      <c r="G675" s="61"/>
      <c r="H675" s="61"/>
      <c r="I675" s="61"/>
      <c r="J675" s="61"/>
      <c r="K675" s="61"/>
      <c r="L675" s="61"/>
      <c r="M675" s="61"/>
      <c r="N675" s="61"/>
      <c r="O675" s="61"/>
      <c r="P675" s="61"/>
      <c r="Q675" s="61"/>
      <c r="R675" s="61"/>
      <c r="S675" s="61"/>
      <c r="T675" s="61"/>
    </row>
    <row r="676" spans="6:20" ht="15.75" customHeight="1">
      <c r="F676" s="61"/>
      <c r="G676" s="61"/>
      <c r="H676" s="61"/>
      <c r="I676" s="61"/>
      <c r="J676" s="61"/>
      <c r="K676" s="61"/>
      <c r="L676" s="61"/>
      <c r="M676" s="61"/>
      <c r="N676" s="61"/>
      <c r="O676" s="61"/>
      <c r="P676" s="61"/>
      <c r="Q676" s="61"/>
      <c r="R676" s="61"/>
      <c r="S676" s="61"/>
      <c r="T676" s="61"/>
    </row>
    <row r="677" spans="6:20" ht="15.75" customHeight="1">
      <c r="F677" s="61"/>
      <c r="G677" s="61"/>
      <c r="H677" s="61"/>
      <c r="I677" s="61"/>
      <c r="J677" s="61"/>
      <c r="K677" s="61"/>
      <c r="L677" s="61"/>
      <c r="M677" s="61"/>
      <c r="N677" s="61"/>
      <c r="O677" s="61"/>
      <c r="P677" s="61"/>
      <c r="Q677" s="61"/>
      <c r="R677" s="61"/>
      <c r="S677" s="61"/>
      <c r="T677" s="61"/>
    </row>
    <row r="678" spans="6:20" ht="15.75" customHeight="1">
      <c r="F678" s="61"/>
      <c r="G678" s="61"/>
      <c r="H678" s="61"/>
      <c r="I678" s="61"/>
      <c r="J678" s="61"/>
      <c r="K678" s="61"/>
      <c r="L678" s="61"/>
      <c r="M678" s="61"/>
      <c r="N678" s="61"/>
      <c r="O678" s="61"/>
      <c r="P678" s="61"/>
      <c r="Q678" s="61"/>
      <c r="R678" s="61"/>
      <c r="S678" s="61"/>
      <c r="T678" s="61"/>
    </row>
    <row r="679" spans="6:20" ht="15.75" customHeight="1">
      <c r="F679" s="61"/>
      <c r="G679" s="61"/>
      <c r="H679" s="61"/>
      <c r="I679" s="61"/>
      <c r="J679" s="61"/>
      <c r="K679" s="61"/>
      <c r="L679" s="61"/>
      <c r="M679" s="61"/>
      <c r="N679" s="61"/>
      <c r="O679" s="61"/>
      <c r="P679" s="61"/>
      <c r="Q679" s="61"/>
      <c r="R679" s="61"/>
      <c r="S679" s="61"/>
      <c r="T679" s="61"/>
    </row>
    <row r="680" spans="6:20" ht="15.75" customHeight="1">
      <c r="F680" s="61"/>
      <c r="G680" s="61"/>
      <c r="H680" s="61"/>
      <c r="I680" s="61"/>
      <c r="J680" s="61"/>
      <c r="K680" s="61"/>
      <c r="L680" s="61"/>
      <c r="M680" s="61"/>
      <c r="N680" s="61"/>
      <c r="O680" s="61"/>
      <c r="P680" s="61"/>
      <c r="Q680" s="61"/>
      <c r="R680" s="61"/>
      <c r="S680" s="61"/>
      <c r="T680" s="61"/>
    </row>
    <row r="681" spans="6:20" ht="15.75" customHeight="1">
      <c r="F681" s="61"/>
      <c r="G681" s="61"/>
      <c r="H681" s="61"/>
      <c r="I681" s="61"/>
      <c r="J681" s="61"/>
      <c r="K681" s="61"/>
      <c r="L681" s="61"/>
      <c r="M681" s="61"/>
      <c r="N681" s="61"/>
      <c r="O681" s="61"/>
      <c r="P681" s="61"/>
      <c r="Q681" s="61"/>
      <c r="R681" s="61"/>
      <c r="S681" s="61"/>
      <c r="T681" s="61"/>
    </row>
    <row r="682" spans="6:20" ht="15.75" customHeight="1">
      <c r="F682" s="61"/>
      <c r="G682" s="61"/>
      <c r="H682" s="61"/>
      <c r="I682" s="61"/>
      <c r="J682" s="61"/>
      <c r="K682" s="61"/>
      <c r="L682" s="61"/>
      <c r="M682" s="61"/>
      <c r="N682" s="61"/>
      <c r="O682" s="61"/>
      <c r="P682" s="61"/>
      <c r="Q682" s="61"/>
      <c r="R682" s="61"/>
      <c r="S682" s="61"/>
      <c r="T682" s="61"/>
    </row>
    <row r="683" spans="6:20" ht="15.75" customHeight="1">
      <c r="F683" s="61"/>
      <c r="G683" s="61"/>
      <c r="H683" s="61"/>
      <c r="I683" s="61"/>
      <c r="J683" s="61"/>
      <c r="K683" s="61"/>
      <c r="L683" s="61"/>
      <c r="M683" s="61"/>
      <c r="N683" s="61"/>
      <c r="O683" s="61"/>
      <c r="P683" s="61"/>
      <c r="Q683" s="61"/>
      <c r="R683" s="61"/>
      <c r="S683" s="61"/>
      <c r="T683" s="61"/>
    </row>
    <row r="684" spans="6:20" ht="15.75" customHeight="1">
      <c r="F684" s="61"/>
      <c r="G684" s="61"/>
      <c r="H684" s="61"/>
      <c r="I684" s="61"/>
      <c r="J684" s="61"/>
      <c r="K684" s="61"/>
      <c r="L684" s="61"/>
      <c r="M684" s="61"/>
      <c r="N684" s="61"/>
      <c r="O684" s="61"/>
      <c r="P684" s="61"/>
      <c r="Q684" s="61"/>
      <c r="R684" s="61"/>
      <c r="S684" s="61"/>
      <c r="T684" s="61"/>
    </row>
    <row r="685" spans="6:20" ht="15.75" customHeight="1">
      <c r="F685" s="61"/>
      <c r="G685" s="61"/>
      <c r="H685" s="61"/>
      <c r="I685" s="61"/>
      <c r="J685" s="61"/>
      <c r="K685" s="61"/>
      <c r="L685" s="61"/>
      <c r="M685" s="61"/>
      <c r="N685" s="61"/>
      <c r="O685" s="61"/>
      <c r="P685" s="61"/>
      <c r="Q685" s="61"/>
      <c r="R685" s="61"/>
      <c r="S685" s="61"/>
      <c r="T685" s="61"/>
    </row>
    <row r="686" spans="6:20" ht="15.75" customHeight="1">
      <c r="F686" s="61"/>
      <c r="G686" s="61"/>
      <c r="H686" s="61"/>
      <c r="I686" s="61"/>
      <c r="J686" s="61"/>
      <c r="K686" s="61"/>
      <c r="L686" s="61"/>
      <c r="M686" s="61"/>
      <c r="N686" s="61"/>
      <c r="O686" s="61"/>
      <c r="P686" s="61"/>
      <c r="Q686" s="61"/>
      <c r="R686" s="61"/>
      <c r="S686" s="61"/>
      <c r="T686" s="61"/>
    </row>
    <row r="687" spans="6:20" ht="15.75" customHeight="1">
      <c r="F687" s="61"/>
      <c r="G687" s="61"/>
      <c r="H687" s="61"/>
      <c r="I687" s="61"/>
      <c r="J687" s="61"/>
      <c r="K687" s="61"/>
      <c r="L687" s="61"/>
      <c r="M687" s="61"/>
      <c r="N687" s="61"/>
      <c r="O687" s="61"/>
      <c r="P687" s="61"/>
      <c r="Q687" s="61"/>
      <c r="R687" s="61"/>
      <c r="S687" s="61"/>
      <c r="T687" s="61"/>
    </row>
    <row r="688" spans="6:20" ht="15.75" customHeight="1">
      <c r="F688" s="61"/>
      <c r="G688" s="61"/>
      <c r="H688" s="61"/>
      <c r="I688" s="61"/>
      <c r="J688" s="61"/>
      <c r="K688" s="61"/>
      <c r="L688" s="61"/>
      <c r="M688" s="61"/>
      <c r="N688" s="61"/>
      <c r="O688" s="61"/>
      <c r="P688" s="61"/>
      <c r="Q688" s="61"/>
      <c r="R688" s="61"/>
      <c r="S688" s="61"/>
      <c r="T688" s="61"/>
    </row>
    <row r="689" spans="6:20" ht="15.75" customHeight="1">
      <c r="F689" s="61"/>
      <c r="G689" s="61"/>
      <c r="H689" s="61"/>
      <c r="I689" s="61"/>
      <c r="J689" s="61"/>
      <c r="K689" s="61"/>
      <c r="L689" s="61"/>
      <c r="M689" s="61"/>
      <c r="N689" s="61"/>
      <c r="O689" s="61"/>
      <c r="P689" s="61"/>
      <c r="Q689" s="61"/>
      <c r="R689" s="61"/>
      <c r="S689" s="61"/>
      <c r="T689" s="61"/>
    </row>
    <row r="690" spans="6:20" ht="15.75" customHeight="1">
      <c r="F690" s="61"/>
      <c r="G690" s="61"/>
      <c r="H690" s="61"/>
      <c r="I690" s="61"/>
      <c r="J690" s="61"/>
      <c r="K690" s="61"/>
      <c r="L690" s="61"/>
      <c r="M690" s="61"/>
      <c r="N690" s="61"/>
      <c r="O690" s="61"/>
      <c r="P690" s="61"/>
      <c r="Q690" s="61"/>
      <c r="R690" s="61"/>
      <c r="S690" s="61"/>
      <c r="T690" s="61"/>
    </row>
    <row r="691" spans="6:20" ht="15.75" customHeight="1">
      <c r="F691" s="61"/>
      <c r="G691" s="61"/>
      <c r="H691" s="61"/>
      <c r="I691" s="61"/>
      <c r="J691" s="61"/>
      <c r="K691" s="61"/>
      <c r="L691" s="61"/>
      <c r="M691" s="61"/>
      <c r="N691" s="61"/>
      <c r="O691" s="61"/>
      <c r="P691" s="61"/>
      <c r="Q691" s="61"/>
      <c r="R691" s="61"/>
      <c r="S691" s="61"/>
      <c r="T691" s="61"/>
    </row>
    <row r="692" spans="6:20" ht="15.75" customHeight="1">
      <c r="F692" s="61"/>
      <c r="G692" s="61"/>
      <c r="H692" s="61"/>
      <c r="I692" s="61"/>
      <c r="J692" s="61"/>
      <c r="K692" s="61"/>
      <c r="L692" s="61"/>
      <c r="M692" s="61"/>
      <c r="N692" s="61"/>
      <c r="O692" s="61"/>
      <c r="P692" s="61"/>
      <c r="Q692" s="61"/>
      <c r="R692" s="61"/>
      <c r="S692" s="61"/>
      <c r="T692" s="61"/>
    </row>
    <row r="693" spans="6:20" ht="15.75" customHeight="1">
      <c r="F693" s="61"/>
      <c r="G693" s="61"/>
      <c r="H693" s="61"/>
      <c r="I693" s="61"/>
      <c r="J693" s="61"/>
      <c r="K693" s="61"/>
      <c r="L693" s="61"/>
      <c r="M693" s="61"/>
      <c r="N693" s="61"/>
      <c r="O693" s="61"/>
      <c r="P693" s="61"/>
      <c r="Q693" s="61"/>
      <c r="R693" s="61"/>
      <c r="S693" s="61"/>
      <c r="T693" s="61"/>
    </row>
    <row r="694" spans="6:20" ht="15.75" customHeight="1">
      <c r="F694" s="61"/>
      <c r="G694" s="61"/>
      <c r="H694" s="61"/>
      <c r="I694" s="61"/>
      <c r="J694" s="61"/>
      <c r="K694" s="61"/>
      <c r="L694" s="61"/>
      <c r="M694" s="61"/>
      <c r="N694" s="61"/>
      <c r="O694" s="61"/>
      <c r="P694" s="61"/>
      <c r="Q694" s="61"/>
      <c r="R694" s="61"/>
      <c r="S694" s="61"/>
      <c r="T694" s="61"/>
    </row>
    <row r="695" spans="6:20" ht="15.75" customHeight="1">
      <c r="F695" s="61"/>
      <c r="G695" s="61"/>
      <c r="H695" s="61"/>
      <c r="I695" s="61"/>
      <c r="J695" s="61"/>
      <c r="K695" s="61"/>
      <c r="L695" s="61"/>
      <c r="M695" s="61"/>
      <c r="N695" s="61"/>
      <c r="O695" s="61"/>
      <c r="P695" s="61"/>
      <c r="Q695" s="61"/>
      <c r="R695" s="61"/>
      <c r="S695" s="61"/>
      <c r="T695" s="61"/>
    </row>
    <row r="696" spans="6:20" ht="15.75" customHeight="1">
      <c r="F696" s="61"/>
      <c r="G696" s="61"/>
      <c r="H696" s="61"/>
      <c r="I696" s="61"/>
      <c r="J696" s="61"/>
      <c r="K696" s="61"/>
      <c r="L696" s="61"/>
      <c r="M696" s="61"/>
      <c r="N696" s="61"/>
      <c r="O696" s="61"/>
      <c r="P696" s="61"/>
      <c r="Q696" s="61"/>
      <c r="R696" s="61"/>
      <c r="S696" s="61"/>
      <c r="T696" s="61"/>
    </row>
    <row r="697" spans="6:20" ht="15.75" customHeight="1">
      <c r="F697" s="61"/>
      <c r="G697" s="61"/>
      <c r="H697" s="61"/>
      <c r="I697" s="61"/>
      <c r="J697" s="61"/>
      <c r="K697" s="61"/>
      <c r="L697" s="61"/>
      <c r="M697" s="61"/>
      <c r="N697" s="61"/>
      <c r="O697" s="61"/>
      <c r="P697" s="61"/>
      <c r="Q697" s="61"/>
      <c r="R697" s="61"/>
      <c r="S697" s="61"/>
      <c r="T697" s="61"/>
    </row>
    <row r="698" spans="6:20" ht="15.75" customHeight="1">
      <c r="F698" s="61"/>
      <c r="G698" s="61"/>
      <c r="H698" s="61"/>
      <c r="I698" s="61"/>
      <c r="J698" s="61"/>
      <c r="K698" s="61"/>
      <c r="L698" s="61"/>
      <c r="M698" s="61"/>
      <c r="N698" s="61"/>
      <c r="O698" s="61"/>
      <c r="P698" s="61"/>
      <c r="Q698" s="61"/>
      <c r="R698" s="61"/>
      <c r="S698" s="61"/>
      <c r="T698" s="61"/>
    </row>
    <row r="699" spans="6:20" ht="15.75" customHeight="1">
      <c r="F699" s="61"/>
      <c r="G699" s="61"/>
      <c r="H699" s="61"/>
      <c r="I699" s="61"/>
      <c r="J699" s="61"/>
      <c r="K699" s="61"/>
      <c r="L699" s="61"/>
      <c r="M699" s="61"/>
      <c r="N699" s="61"/>
      <c r="O699" s="61"/>
      <c r="P699" s="61"/>
      <c r="Q699" s="61"/>
      <c r="R699" s="61"/>
      <c r="S699" s="61"/>
      <c r="T699" s="61"/>
    </row>
    <row r="700" spans="6:20" ht="15.75" customHeight="1">
      <c r="F700" s="61"/>
      <c r="G700" s="61"/>
      <c r="H700" s="61"/>
      <c r="I700" s="61"/>
      <c r="J700" s="61"/>
      <c r="K700" s="61"/>
      <c r="L700" s="61"/>
      <c r="M700" s="61"/>
      <c r="N700" s="61"/>
      <c r="O700" s="61"/>
      <c r="P700" s="61"/>
      <c r="Q700" s="61"/>
      <c r="R700" s="61"/>
      <c r="S700" s="61"/>
      <c r="T700" s="61"/>
    </row>
    <row r="701" spans="6:20" ht="15.75" customHeight="1">
      <c r="F701" s="61"/>
      <c r="G701" s="61"/>
      <c r="H701" s="61"/>
      <c r="I701" s="61"/>
      <c r="J701" s="61"/>
      <c r="K701" s="61"/>
      <c r="L701" s="61"/>
      <c r="M701" s="61"/>
      <c r="N701" s="61"/>
      <c r="O701" s="61"/>
      <c r="P701" s="61"/>
      <c r="Q701" s="61"/>
      <c r="R701" s="61"/>
      <c r="S701" s="61"/>
      <c r="T701" s="61"/>
    </row>
    <row r="702" spans="6:20" ht="15.75" customHeight="1">
      <c r="F702" s="61"/>
      <c r="G702" s="61"/>
      <c r="H702" s="61"/>
      <c r="I702" s="61"/>
      <c r="J702" s="61"/>
      <c r="K702" s="61"/>
      <c r="L702" s="61"/>
      <c r="M702" s="61"/>
      <c r="N702" s="61"/>
      <c r="O702" s="61"/>
      <c r="P702" s="61"/>
      <c r="Q702" s="61"/>
      <c r="R702" s="61"/>
      <c r="S702" s="61"/>
      <c r="T702" s="61"/>
    </row>
    <row r="703" spans="6:20" ht="15.75" customHeight="1">
      <c r="F703" s="61"/>
      <c r="G703" s="61"/>
      <c r="H703" s="61"/>
      <c r="I703" s="61"/>
      <c r="J703" s="61"/>
      <c r="K703" s="61"/>
      <c r="L703" s="61"/>
      <c r="M703" s="61"/>
      <c r="N703" s="61"/>
      <c r="O703" s="61"/>
      <c r="P703" s="61"/>
      <c r="Q703" s="61"/>
      <c r="R703" s="61"/>
      <c r="S703" s="61"/>
      <c r="T703" s="61"/>
    </row>
    <row r="704" spans="6:20" ht="15.75" customHeight="1">
      <c r="F704" s="61"/>
      <c r="G704" s="61"/>
      <c r="H704" s="61"/>
      <c r="I704" s="61"/>
      <c r="J704" s="61"/>
      <c r="K704" s="61"/>
      <c r="L704" s="61"/>
      <c r="M704" s="61"/>
      <c r="N704" s="61"/>
      <c r="O704" s="61"/>
      <c r="P704" s="61"/>
      <c r="Q704" s="61"/>
      <c r="R704" s="61"/>
      <c r="S704" s="61"/>
      <c r="T704" s="61"/>
    </row>
    <row r="705" spans="6:20" ht="15.75" customHeight="1">
      <c r="F705" s="61"/>
      <c r="G705" s="61"/>
      <c r="H705" s="61"/>
      <c r="I705" s="61"/>
      <c r="J705" s="61"/>
      <c r="K705" s="61"/>
      <c r="L705" s="61"/>
      <c r="M705" s="61"/>
      <c r="N705" s="61"/>
      <c r="O705" s="61"/>
      <c r="P705" s="61"/>
      <c r="Q705" s="61"/>
      <c r="R705" s="61"/>
      <c r="S705" s="61"/>
      <c r="T705" s="61"/>
    </row>
    <row r="706" spans="6:20" ht="15.75" customHeight="1">
      <c r="F706" s="61"/>
      <c r="G706" s="61"/>
      <c r="H706" s="61"/>
      <c r="I706" s="61"/>
      <c r="J706" s="61"/>
      <c r="K706" s="61"/>
      <c r="L706" s="61"/>
      <c r="M706" s="61"/>
      <c r="N706" s="61"/>
      <c r="O706" s="61"/>
      <c r="P706" s="61"/>
      <c r="Q706" s="61"/>
      <c r="R706" s="61"/>
      <c r="S706" s="61"/>
      <c r="T706" s="61"/>
    </row>
    <row r="707" spans="6:20" ht="15.75" customHeight="1">
      <c r="F707" s="61"/>
      <c r="G707" s="61"/>
      <c r="H707" s="61"/>
      <c r="I707" s="61"/>
      <c r="J707" s="61"/>
      <c r="K707" s="61"/>
      <c r="L707" s="61"/>
      <c r="M707" s="61"/>
      <c r="N707" s="61"/>
      <c r="O707" s="61"/>
      <c r="P707" s="61"/>
      <c r="Q707" s="61"/>
      <c r="R707" s="61"/>
      <c r="S707" s="61"/>
      <c r="T707" s="61"/>
    </row>
    <row r="708" spans="6:20" ht="15.75" customHeight="1">
      <c r="F708" s="61"/>
      <c r="G708" s="61"/>
      <c r="H708" s="61"/>
      <c r="I708" s="61"/>
      <c r="J708" s="61"/>
      <c r="K708" s="61"/>
      <c r="L708" s="61"/>
      <c r="M708" s="61"/>
      <c r="N708" s="61"/>
      <c r="O708" s="61"/>
      <c r="P708" s="61"/>
      <c r="Q708" s="61"/>
      <c r="R708" s="61"/>
      <c r="S708" s="61"/>
      <c r="T708" s="61"/>
    </row>
    <row r="709" spans="6:20" ht="15.75" customHeight="1">
      <c r="F709" s="61"/>
      <c r="G709" s="61"/>
      <c r="H709" s="61"/>
      <c r="I709" s="61"/>
      <c r="J709" s="61"/>
      <c r="K709" s="61"/>
      <c r="L709" s="61"/>
      <c r="M709" s="61"/>
      <c r="N709" s="61"/>
      <c r="O709" s="61"/>
      <c r="P709" s="61"/>
      <c r="Q709" s="61"/>
      <c r="R709" s="61"/>
      <c r="S709" s="61"/>
      <c r="T709" s="61"/>
    </row>
    <row r="710" spans="6:20" ht="15.75" customHeight="1">
      <c r="F710" s="61"/>
      <c r="G710" s="61"/>
      <c r="H710" s="61"/>
      <c r="I710" s="61"/>
      <c r="J710" s="61"/>
      <c r="K710" s="61"/>
      <c r="L710" s="61"/>
      <c r="M710" s="61"/>
      <c r="N710" s="61"/>
      <c r="O710" s="61"/>
      <c r="P710" s="61"/>
      <c r="Q710" s="61"/>
      <c r="R710" s="61"/>
      <c r="S710" s="61"/>
      <c r="T710" s="61"/>
    </row>
    <row r="711" spans="6:20" ht="15.75" customHeight="1">
      <c r="F711" s="61"/>
      <c r="G711" s="61"/>
      <c r="H711" s="61"/>
      <c r="I711" s="61"/>
      <c r="J711" s="61"/>
      <c r="K711" s="61"/>
      <c r="L711" s="61"/>
      <c r="M711" s="61"/>
      <c r="N711" s="61"/>
      <c r="O711" s="61"/>
      <c r="P711" s="61"/>
      <c r="Q711" s="61"/>
      <c r="R711" s="61"/>
      <c r="S711" s="61"/>
      <c r="T711" s="61"/>
    </row>
    <row r="712" spans="6:20" ht="15.75" customHeight="1">
      <c r="F712" s="61"/>
      <c r="G712" s="61"/>
      <c r="H712" s="61"/>
      <c r="I712" s="61"/>
      <c r="J712" s="61"/>
      <c r="K712" s="61"/>
      <c r="L712" s="61"/>
      <c r="M712" s="61"/>
      <c r="N712" s="61"/>
      <c r="O712" s="61"/>
      <c r="P712" s="61"/>
      <c r="Q712" s="61"/>
      <c r="R712" s="61"/>
      <c r="S712" s="61"/>
      <c r="T712" s="61"/>
    </row>
    <row r="713" spans="6:20" ht="15.75" customHeight="1">
      <c r="F713" s="61"/>
      <c r="G713" s="61"/>
      <c r="H713" s="61"/>
      <c r="I713" s="61"/>
      <c r="J713" s="61"/>
      <c r="K713" s="61"/>
      <c r="L713" s="61"/>
      <c r="M713" s="61"/>
      <c r="N713" s="61"/>
      <c r="O713" s="61"/>
      <c r="P713" s="61"/>
      <c r="Q713" s="61"/>
      <c r="R713" s="61"/>
      <c r="S713" s="61"/>
      <c r="T713" s="61"/>
    </row>
    <row r="714" spans="6:20" ht="15.75" customHeight="1">
      <c r="F714" s="61"/>
      <c r="G714" s="61"/>
      <c r="H714" s="61"/>
      <c r="I714" s="61"/>
      <c r="J714" s="61"/>
      <c r="K714" s="61"/>
      <c r="L714" s="61"/>
      <c r="M714" s="61"/>
      <c r="N714" s="61"/>
      <c r="O714" s="61"/>
      <c r="P714" s="61"/>
      <c r="Q714" s="61"/>
      <c r="R714" s="61"/>
      <c r="S714" s="61"/>
      <c r="T714" s="61"/>
    </row>
    <row r="715" spans="6:20" ht="15.75" customHeight="1">
      <c r="F715" s="61"/>
      <c r="G715" s="61"/>
      <c r="H715" s="61"/>
      <c r="I715" s="61"/>
      <c r="J715" s="61"/>
      <c r="K715" s="61"/>
      <c r="L715" s="61"/>
      <c r="M715" s="61"/>
      <c r="N715" s="61"/>
      <c r="O715" s="61"/>
      <c r="P715" s="61"/>
      <c r="Q715" s="61"/>
      <c r="R715" s="61"/>
      <c r="S715" s="61"/>
      <c r="T715" s="61"/>
    </row>
    <row r="716" spans="6:20" ht="15.75" customHeight="1">
      <c r="F716" s="61"/>
      <c r="G716" s="61"/>
      <c r="H716" s="61"/>
      <c r="I716" s="61"/>
      <c r="J716" s="61"/>
      <c r="K716" s="61"/>
      <c r="L716" s="61"/>
      <c r="M716" s="61"/>
      <c r="N716" s="61"/>
      <c r="O716" s="61"/>
      <c r="P716" s="61"/>
      <c r="Q716" s="61"/>
      <c r="R716" s="61"/>
      <c r="S716" s="61"/>
      <c r="T716" s="61"/>
    </row>
    <row r="717" spans="6:20" ht="15.75" customHeight="1">
      <c r="F717" s="61"/>
      <c r="G717" s="61"/>
      <c r="H717" s="61"/>
      <c r="I717" s="61"/>
      <c r="J717" s="61"/>
      <c r="K717" s="61"/>
      <c r="L717" s="61"/>
      <c r="M717" s="61"/>
      <c r="N717" s="61"/>
      <c r="O717" s="61"/>
      <c r="P717" s="61"/>
      <c r="Q717" s="61"/>
      <c r="R717" s="61"/>
      <c r="S717" s="61"/>
      <c r="T717" s="61"/>
    </row>
    <row r="718" spans="6:20" ht="15.75" customHeight="1">
      <c r="F718" s="61"/>
      <c r="G718" s="61"/>
      <c r="H718" s="61"/>
      <c r="I718" s="61"/>
      <c r="J718" s="61"/>
      <c r="K718" s="61"/>
      <c r="L718" s="61"/>
      <c r="M718" s="61"/>
      <c r="N718" s="61"/>
      <c r="O718" s="61"/>
      <c r="P718" s="61"/>
      <c r="Q718" s="61"/>
      <c r="R718" s="61"/>
      <c r="S718" s="61"/>
      <c r="T718" s="61"/>
    </row>
    <row r="719" spans="6:20" ht="15.75" customHeight="1">
      <c r="F719" s="61"/>
      <c r="G719" s="61"/>
      <c r="H719" s="61"/>
      <c r="I719" s="61"/>
      <c r="J719" s="61"/>
      <c r="K719" s="61"/>
      <c r="L719" s="61"/>
      <c r="M719" s="61"/>
      <c r="N719" s="61"/>
      <c r="O719" s="61"/>
      <c r="P719" s="61"/>
      <c r="Q719" s="61"/>
      <c r="R719" s="61"/>
      <c r="S719" s="61"/>
      <c r="T719" s="61"/>
    </row>
    <row r="720" spans="6:20" ht="15.75" customHeight="1">
      <c r="F720" s="61"/>
      <c r="G720" s="61"/>
      <c r="H720" s="61"/>
      <c r="I720" s="61"/>
      <c r="J720" s="61"/>
      <c r="K720" s="61"/>
      <c r="L720" s="61"/>
      <c r="M720" s="61"/>
      <c r="N720" s="61"/>
      <c r="O720" s="61"/>
      <c r="P720" s="61"/>
      <c r="Q720" s="61"/>
      <c r="R720" s="61"/>
      <c r="S720" s="61"/>
      <c r="T720" s="61"/>
    </row>
    <row r="721" spans="6:20" ht="15.75" customHeight="1">
      <c r="F721" s="61"/>
      <c r="G721" s="61"/>
      <c r="H721" s="61"/>
      <c r="I721" s="61"/>
      <c r="J721" s="61"/>
      <c r="K721" s="61"/>
      <c r="L721" s="61"/>
      <c r="M721" s="61"/>
      <c r="N721" s="61"/>
      <c r="O721" s="61"/>
      <c r="P721" s="61"/>
      <c r="Q721" s="61"/>
      <c r="R721" s="61"/>
      <c r="S721" s="61"/>
      <c r="T721" s="61"/>
    </row>
    <row r="722" spans="6:20" ht="15.75" customHeight="1">
      <c r="F722" s="61"/>
      <c r="G722" s="61"/>
      <c r="H722" s="61"/>
      <c r="I722" s="61"/>
      <c r="J722" s="61"/>
      <c r="K722" s="61"/>
      <c r="L722" s="61"/>
      <c r="M722" s="61"/>
      <c r="N722" s="61"/>
      <c r="O722" s="61"/>
      <c r="P722" s="61"/>
      <c r="Q722" s="61"/>
      <c r="R722" s="61"/>
      <c r="S722" s="61"/>
      <c r="T722" s="61"/>
    </row>
    <row r="723" spans="6:20" ht="15.75" customHeight="1">
      <c r="F723" s="61"/>
      <c r="G723" s="61"/>
      <c r="H723" s="61"/>
      <c r="I723" s="61"/>
      <c r="J723" s="61"/>
      <c r="K723" s="61"/>
      <c r="L723" s="61"/>
      <c r="M723" s="61"/>
      <c r="N723" s="61"/>
      <c r="O723" s="61"/>
      <c r="P723" s="61"/>
      <c r="Q723" s="61"/>
      <c r="R723" s="61"/>
      <c r="S723" s="61"/>
      <c r="T723" s="61"/>
    </row>
    <row r="724" spans="6:20" ht="15.75" customHeight="1">
      <c r="F724" s="61"/>
      <c r="G724" s="61"/>
      <c r="H724" s="61"/>
      <c r="I724" s="61"/>
      <c r="J724" s="61"/>
      <c r="K724" s="61"/>
      <c r="L724" s="61"/>
      <c r="M724" s="61"/>
      <c r="N724" s="61"/>
      <c r="O724" s="61"/>
      <c r="P724" s="61"/>
      <c r="Q724" s="61"/>
      <c r="R724" s="61"/>
      <c r="S724" s="61"/>
      <c r="T724" s="61"/>
    </row>
    <row r="725" spans="6:20" ht="15.75" customHeight="1">
      <c r="F725" s="61"/>
      <c r="G725" s="61"/>
      <c r="H725" s="61"/>
      <c r="I725" s="61"/>
      <c r="J725" s="61"/>
      <c r="K725" s="61"/>
      <c r="L725" s="61"/>
      <c r="M725" s="61"/>
      <c r="N725" s="61"/>
      <c r="O725" s="61"/>
      <c r="P725" s="61"/>
      <c r="Q725" s="61"/>
      <c r="R725" s="61"/>
      <c r="S725" s="61"/>
      <c r="T725" s="61"/>
    </row>
    <row r="726" spans="6:20" ht="15.75" customHeight="1">
      <c r="F726" s="61"/>
      <c r="G726" s="61"/>
      <c r="H726" s="61"/>
      <c r="I726" s="61"/>
      <c r="J726" s="61"/>
      <c r="K726" s="61"/>
      <c r="L726" s="61"/>
      <c r="M726" s="61"/>
      <c r="N726" s="61"/>
      <c r="O726" s="61"/>
      <c r="P726" s="61"/>
      <c r="Q726" s="61"/>
      <c r="R726" s="61"/>
      <c r="S726" s="61"/>
      <c r="T726" s="61"/>
    </row>
    <row r="727" spans="6:20" ht="15.75" customHeight="1">
      <c r="F727" s="61"/>
      <c r="G727" s="61"/>
      <c r="H727" s="61"/>
      <c r="I727" s="61"/>
      <c r="J727" s="61"/>
      <c r="K727" s="61"/>
      <c r="L727" s="61"/>
      <c r="M727" s="61"/>
      <c r="N727" s="61"/>
      <c r="O727" s="61"/>
      <c r="P727" s="61"/>
      <c r="Q727" s="61"/>
      <c r="R727" s="61"/>
      <c r="S727" s="61"/>
      <c r="T727" s="61"/>
    </row>
    <row r="728" spans="6:20" ht="15.75" customHeight="1">
      <c r="F728" s="61"/>
      <c r="G728" s="61"/>
      <c r="H728" s="61"/>
      <c r="I728" s="61"/>
      <c r="J728" s="61"/>
      <c r="K728" s="61"/>
      <c r="L728" s="61"/>
      <c r="M728" s="61"/>
      <c r="N728" s="61"/>
      <c r="O728" s="61"/>
      <c r="P728" s="61"/>
      <c r="Q728" s="61"/>
      <c r="R728" s="61"/>
      <c r="S728" s="61"/>
      <c r="T728" s="61"/>
    </row>
    <row r="729" spans="6:20" ht="15.75" customHeight="1">
      <c r="F729" s="61"/>
      <c r="G729" s="61"/>
      <c r="H729" s="61"/>
      <c r="I729" s="61"/>
      <c r="J729" s="61"/>
      <c r="K729" s="61"/>
      <c r="L729" s="61"/>
      <c r="M729" s="61"/>
      <c r="N729" s="61"/>
      <c r="O729" s="61"/>
      <c r="P729" s="61"/>
      <c r="Q729" s="61"/>
      <c r="R729" s="61"/>
      <c r="S729" s="61"/>
      <c r="T729" s="61"/>
    </row>
    <row r="730" spans="6:20" ht="15.75" customHeight="1">
      <c r="F730" s="61"/>
      <c r="G730" s="61"/>
      <c r="H730" s="61"/>
      <c r="I730" s="61"/>
      <c r="J730" s="61"/>
      <c r="K730" s="61"/>
      <c r="L730" s="61"/>
      <c r="M730" s="61"/>
      <c r="N730" s="61"/>
      <c r="O730" s="61"/>
      <c r="P730" s="61"/>
      <c r="Q730" s="61"/>
      <c r="R730" s="61"/>
      <c r="S730" s="61"/>
      <c r="T730" s="61"/>
    </row>
    <row r="731" spans="6:20" ht="15.75" customHeight="1">
      <c r="F731" s="61"/>
      <c r="G731" s="61"/>
      <c r="H731" s="61"/>
      <c r="I731" s="61"/>
      <c r="J731" s="61"/>
      <c r="K731" s="61"/>
      <c r="L731" s="61"/>
      <c r="M731" s="61"/>
      <c r="N731" s="61"/>
      <c r="O731" s="61"/>
      <c r="P731" s="61"/>
      <c r="Q731" s="61"/>
      <c r="R731" s="61"/>
      <c r="S731" s="61"/>
      <c r="T731" s="61"/>
    </row>
    <row r="732" spans="6:20" ht="15.75" customHeight="1">
      <c r="F732" s="61"/>
      <c r="G732" s="61"/>
      <c r="H732" s="61"/>
      <c r="I732" s="61"/>
      <c r="J732" s="61"/>
      <c r="K732" s="61"/>
      <c r="L732" s="61"/>
      <c r="M732" s="61"/>
      <c r="N732" s="61"/>
      <c r="O732" s="61"/>
      <c r="P732" s="61"/>
      <c r="Q732" s="61"/>
      <c r="R732" s="61"/>
      <c r="S732" s="61"/>
      <c r="T732" s="61"/>
    </row>
    <row r="733" spans="6:20" ht="15.75" customHeight="1">
      <c r="F733" s="61"/>
      <c r="G733" s="61"/>
      <c r="H733" s="61"/>
      <c r="I733" s="61"/>
      <c r="J733" s="61"/>
      <c r="K733" s="61"/>
      <c r="L733" s="61"/>
      <c r="M733" s="61"/>
      <c r="N733" s="61"/>
      <c r="O733" s="61"/>
      <c r="P733" s="61"/>
      <c r="Q733" s="61"/>
      <c r="R733" s="61"/>
      <c r="S733" s="61"/>
      <c r="T733" s="61"/>
    </row>
    <row r="734" spans="6:20" ht="15.75" customHeight="1">
      <c r="F734" s="61"/>
      <c r="G734" s="61"/>
      <c r="H734" s="61"/>
      <c r="I734" s="61"/>
      <c r="J734" s="61"/>
      <c r="K734" s="61"/>
      <c r="L734" s="61"/>
      <c r="M734" s="61"/>
      <c r="N734" s="61"/>
      <c r="O734" s="61"/>
      <c r="P734" s="61"/>
      <c r="Q734" s="61"/>
      <c r="R734" s="61"/>
      <c r="S734" s="61"/>
      <c r="T734" s="61"/>
    </row>
    <row r="735" spans="6:20" ht="15.75" customHeight="1">
      <c r="F735" s="61"/>
      <c r="G735" s="61"/>
      <c r="H735" s="61"/>
      <c r="I735" s="61"/>
      <c r="J735" s="61"/>
      <c r="K735" s="61"/>
      <c r="L735" s="61"/>
      <c r="M735" s="61"/>
      <c r="N735" s="61"/>
      <c r="O735" s="61"/>
      <c r="P735" s="61"/>
      <c r="Q735" s="61"/>
      <c r="R735" s="61"/>
      <c r="S735" s="61"/>
      <c r="T735" s="61"/>
    </row>
    <row r="736" spans="6:20" ht="15.75" customHeight="1">
      <c r="F736" s="61"/>
      <c r="G736" s="61"/>
      <c r="H736" s="61"/>
      <c r="I736" s="61"/>
      <c r="J736" s="61"/>
      <c r="K736" s="61"/>
      <c r="L736" s="61"/>
      <c r="M736" s="61"/>
      <c r="N736" s="61"/>
      <c r="O736" s="61"/>
      <c r="P736" s="61"/>
      <c r="Q736" s="61"/>
      <c r="R736" s="61"/>
      <c r="S736" s="61"/>
      <c r="T736" s="61"/>
    </row>
    <row r="737" spans="6:20" ht="15.75" customHeight="1">
      <c r="F737" s="61"/>
      <c r="G737" s="61"/>
      <c r="H737" s="61"/>
      <c r="I737" s="61"/>
      <c r="J737" s="61"/>
      <c r="K737" s="61"/>
      <c r="L737" s="61"/>
      <c r="M737" s="61"/>
      <c r="N737" s="61"/>
      <c r="O737" s="61"/>
      <c r="P737" s="61"/>
      <c r="Q737" s="61"/>
      <c r="R737" s="61"/>
      <c r="S737" s="61"/>
      <c r="T737" s="61"/>
    </row>
    <row r="738" spans="6:20" ht="15.75" customHeight="1">
      <c r="F738" s="61"/>
      <c r="G738" s="61"/>
      <c r="H738" s="61"/>
      <c r="I738" s="61"/>
      <c r="J738" s="61"/>
      <c r="K738" s="61"/>
      <c r="L738" s="61"/>
      <c r="M738" s="61"/>
      <c r="N738" s="61"/>
      <c r="O738" s="61"/>
      <c r="P738" s="61"/>
      <c r="Q738" s="61"/>
      <c r="R738" s="61"/>
      <c r="S738" s="61"/>
      <c r="T738" s="61"/>
    </row>
    <row r="739" spans="6:20" ht="15.75" customHeight="1">
      <c r="F739" s="61"/>
      <c r="G739" s="61"/>
      <c r="H739" s="61"/>
      <c r="I739" s="61"/>
      <c r="J739" s="61"/>
      <c r="K739" s="61"/>
      <c r="L739" s="61"/>
      <c r="M739" s="61"/>
      <c r="N739" s="61"/>
      <c r="O739" s="61"/>
      <c r="P739" s="61"/>
      <c r="Q739" s="61"/>
      <c r="R739" s="61"/>
      <c r="S739" s="61"/>
      <c r="T739" s="61"/>
    </row>
    <row r="740" spans="6:20" ht="15.75" customHeight="1">
      <c r="F740" s="61"/>
      <c r="G740" s="61"/>
      <c r="H740" s="61"/>
      <c r="I740" s="61"/>
      <c r="J740" s="61"/>
      <c r="K740" s="61"/>
      <c r="L740" s="61"/>
      <c r="M740" s="61"/>
      <c r="N740" s="61"/>
      <c r="O740" s="61"/>
      <c r="P740" s="61"/>
      <c r="Q740" s="61"/>
      <c r="R740" s="61"/>
      <c r="S740" s="61"/>
      <c r="T740" s="61"/>
    </row>
    <row r="741" spans="6:20" ht="15.75" customHeight="1">
      <c r="F741" s="61"/>
      <c r="G741" s="61"/>
      <c r="H741" s="61"/>
      <c r="I741" s="61"/>
      <c r="J741" s="61"/>
      <c r="K741" s="61"/>
      <c r="L741" s="61"/>
      <c r="M741" s="61"/>
      <c r="N741" s="61"/>
      <c r="O741" s="61"/>
      <c r="P741" s="61"/>
      <c r="Q741" s="61"/>
      <c r="R741" s="61"/>
      <c r="S741" s="61"/>
      <c r="T741" s="61"/>
    </row>
    <row r="742" spans="6:20" ht="15.75" customHeight="1">
      <c r="F742" s="61"/>
      <c r="G742" s="61"/>
      <c r="H742" s="61"/>
      <c r="I742" s="61"/>
      <c r="J742" s="61"/>
      <c r="K742" s="61"/>
      <c r="L742" s="61"/>
      <c r="M742" s="61"/>
      <c r="N742" s="61"/>
      <c r="O742" s="61"/>
      <c r="P742" s="61"/>
      <c r="Q742" s="61"/>
      <c r="R742" s="61"/>
      <c r="S742" s="61"/>
      <c r="T742" s="61"/>
    </row>
    <row r="743" spans="6:20" ht="15.75" customHeight="1">
      <c r="F743" s="61"/>
      <c r="G743" s="61"/>
      <c r="H743" s="61"/>
      <c r="I743" s="61"/>
      <c r="J743" s="61"/>
      <c r="K743" s="61"/>
      <c r="L743" s="61"/>
      <c r="M743" s="61"/>
      <c r="N743" s="61"/>
      <c r="O743" s="61"/>
      <c r="P743" s="61"/>
      <c r="Q743" s="61"/>
      <c r="R743" s="61"/>
      <c r="S743" s="61"/>
      <c r="T743" s="61"/>
    </row>
    <row r="744" spans="6:20" ht="15.75" customHeight="1">
      <c r="F744" s="61"/>
      <c r="G744" s="61"/>
      <c r="H744" s="61"/>
      <c r="I744" s="61"/>
      <c r="J744" s="61"/>
      <c r="K744" s="61"/>
      <c r="L744" s="61"/>
      <c r="M744" s="61"/>
      <c r="N744" s="61"/>
      <c r="O744" s="61"/>
      <c r="P744" s="61"/>
      <c r="Q744" s="61"/>
      <c r="R744" s="61"/>
      <c r="S744" s="61"/>
      <c r="T744" s="61"/>
    </row>
    <row r="745" spans="6:20" ht="15.75" customHeight="1">
      <c r="F745" s="61"/>
      <c r="G745" s="61"/>
      <c r="H745" s="61"/>
      <c r="I745" s="61"/>
      <c r="J745" s="61"/>
      <c r="K745" s="61"/>
      <c r="L745" s="61"/>
      <c r="M745" s="61"/>
      <c r="N745" s="61"/>
      <c r="O745" s="61"/>
      <c r="P745" s="61"/>
      <c r="Q745" s="61"/>
      <c r="R745" s="61"/>
      <c r="S745" s="61"/>
      <c r="T745" s="61"/>
    </row>
    <row r="746" spans="6:20" ht="15.75" customHeight="1">
      <c r="F746" s="61"/>
      <c r="G746" s="61"/>
      <c r="H746" s="61"/>
      <c r="I746" s="61"/>
      <c r="J746" s="61"/>
      <c r="K746" s="61"/>
      <c r="L746" s="61"/>
      <c r="M746" s="61"/>
      <c r="N746" s="61"/>
      <c r="O746" s="61"/>
      <c r="P746" s="61"/>
      <c r="Q746" s="61"/>
      <c r="R746" s="61"/>
      <c r="S746" s="61"/>
      <c r="T746" s="61"/>
    </row>
    <row r="747" spans="6:20" ht="15.75" customHeight="1">
      <c r="F747" s="61"/>
      <c r="G747" s="61"/>
      <c r="H747" s="61"/>
      <c r="I747" s="61"/>
      <c r="J747" s="61"/>
      <c r="K747" s="61"/>
      <c r="L747" s="61"/>
      <c r="M747" s="61"/>
      <c r="N747" s="61"/>
      <c r="O747" s="61"/>
      <c r="P747" s="61"/>
      <c r="Q747" s="61"/>
      <c r="R747" s="61"/>
      <c r="S747" s="61"/>
      <c r="T747" s="61"/>
    </row>
    <row r="748" spans="6:20" ht="15.75" customHeight="1">
      <c r="F748" s="61"/>
      <c r="G748" s="61"/>
      <c r="H748" s="61"/>
      <c r="I748" s="61"/>
      <c r="J748" s="61"/>
      <c r="K748" s="61"/>
      <c r="L748" s="61"/>
      <c r="M748" s="61"/>
      <c r="N748" s="61"/>
      <c r="O748" s="61"/>
      <c r="P748" s="61"/>
      <c r="Q748" s="61"/>
      <c r="R748" s="61"/>
      <c r="S748" s="61"/>
      <c r="T748" s="61"/>
    </row>
    <row r="749" spans="6:20" ht="15.75" customHeight="1">
      <c r="F749" s="61"/>
      <c r="G749" s="61"/>
      <c r="H749" s="61"/>
      <c r="I749" s="61"/>
      <c r="J749" s="61"/>
      <c r="K749" s="61"/>
      <c r="L749" s="61"/>
      <c r="M749" s="61"/>
      <c r="N749" s="61"/>
      <c r="O749" s="61"/>
      <c r="P749" s="61"/>
      <c r="Q749" s="61"/>
      <c r="R749" s="61"/>
      <c r="S749" s="61"/>
      <c r="T749" s="61"/>
    </row>
    <row r="750" spans="6:20" ht="15.75" customHeight="1">
      <c r="F750" s="61"/>
      <c r="G750" s="61"/>
      <c r="H750" s="61"/>
      <c r="I750" s="61"/>
      <c r="J750" s="61"/>
      <c r="K750" s="61"/>
      <c r="L750" s="61"/>
      <c r="M750" s="61"/>
      <c r="N750" s="61"/>
      <c r="O750" s="61"/>
      <c r="P750" s="61"/>
      <c r="Q750" s="61"/>
      <c r="R750" s="61"/>
      <c r="S750" s="61"/>
      <c r="T750" s="61"/>
    </row>
    <row r="751" spans="6:20" ht="15.75" customHeight="1">
      <c r="F751" s="61"/>
      <c r="G751" s="61"/>
      <c r="H751" s="61"/>
      <c r="I751" s="61"/>
      <c r="J751" s="61"/>
      <c r="K751" s="61"/>
      <c r="L751" s="61"/>
      <c r="M751" s="61"/>
      <c r="N751" s="61"/>
      <c r="O751" s="61"/>
      <c r="P751" s="61"/>
      <c r="Q751" s="61"/>
      <c r="R751" s="61"/>
      <c r="S751" s="61"/>
      <c r="T751" s="61"/>
    </row>
    <row r="752" spans="6:20" ht="15.75" customHeight="1">
      <c r="F752" s="61"/>
      <c r="G752" s="61"/>
      <c r="H752" s="61"/>
      <c r="I752" s="61"/>
      <c r="J752" s="61"/>
      <c r="K752" s="61"/>
      <c r="L752" s="61"/>
      <c r="M752" s="61"/>
      <c r="N752" s="61"/>
      <c r="O752" s="61"/>
      <c r="P752" s="61"/>
      <c r="Q752" s="61"/>
      <c r="R752" s="61"/>
      <c r="S752" s="61"/>
      <c r="T752" s="61"/>
    </row>
    <row r="753" spans="6:20" ht="15.75" customHeight="1">
      <c r="F753" s="61"/>
      <c r="G753" s="61"/>
      <c r="H753" s="61"/>
      <c r="I753" s="61"/>
      <c r="J753" s="61"/>
      <c r="K753" s="61"/>
      <c r="L753" s="61"/>
      <c r="M753" s="61"/>
      <c r="N753" s="61"/>
      <c r="O753" s="61"/>
      <c r="P753" s="61"/>
      <c r="Q753" s="61"/>
      <c r="R753" s="61"/>
      <c r="S753" s="61"/>
      <c r="T753" s="61"/>
    </row>
    <row r="754" spans="6:20" ht="15.75" customHeight="1">
      <c r="F754" s="61"/>
      <c r="G754" s="61"/>
      <c r="H754" s="61"/>
      <c r="I754" s="61"/>
      <c r="J754" s="61"/>
      <c r="K754" s="61"/>
      <c r="L754" s="61"/>
      <c r="M754" s="61"/>
      <c r="N754" s="61"/>
      <c r="O754" s="61"/>
      <c r="P754" s="61"/>
      <c r="Q754" s="61"/>
      <c r="R754" s="61"/>
      <c r="S754" s="61"/>
      <c r="T754" s="61"/>
    </row>
    <row r="755" spans="6:20" ht="15.75" customHeight="1">
      <c r="F755" s="61"/>
      <c r="G755" s="61"/>
      <c r="H755" s="61"/>
      <c r="I755" s="61"/>
      <c r="J755" s="61"/>
      <c r="K755" s="61"/>
      <c r="L755" s="61"/>
      <c r="M755" s="61"/>
      <c r="N755" s="61"/>
      <c r="O755" s="61"/>
      <c r="P755" s="61"/>
      <c r="Q755" s="61"/>
      <c r="R755" s="61"/>
      <c r="S755" s="61"/>
      <c r="T755" s="61"/>
    </row>
    <row r="756" spans="6:20" ht="15.75" customHeight="1">
      <c r="F756" s="61"/>
      <c r="G756" s="61"/>
      <c r="H756" s="61"/>
      <c r="I756" s="61"/>
      <c r="J756" s="61"/>
      <c r="K756" s="61"/>
      <c r="L756" s="61"/>
      <c r="M756" s="61"/>
      <c r="N756" s="61"/>
      <c r="O756" s="61"/>
      <c r="P756" s="61"/>
      <c r="Q756" s="61"/>
      <c r="R756" s="61"/>
      <c r="S756" s="61"/>
      <c r="T756" s="61"/>
    </row>
    <row r="757" spans="6:20" ht="15.75" customHeight="1">
      <c r="F757" s="61"/>
      <c r="G757" s="61"/>
      <c r="H757" s="61"/>
      <c r="I757" s="61"/>
      <c r="J757" s="61"/>
      <c r="K757" s="61"/>
      <c r="L757" s="61"/>
      <c r="M757" s="61"/>
      <c r="N757" s="61"/>
      <c r="O757" s="61"/>
      <c r="P757" s="61"/>
      <c r="Q757" s="61"/>
      <c r="R757" s="61"/>
      <c r="S757" s="61"/>
      <c r="T757" s="61"/>
    </row>
    <row r="758" spans="6:20" ht="15.75" customHeight="1">
      <c r="F758" s="61"/>
      <c r="G758" s="61"/>
      <c r="H758" s="61"/>
      <c r="I758" s="61"/>
      <c r="J758" s="61"/>
      <c r="K758" s="61"/>
      <c r="L758" s="61"/>
      <c r="M758" s="61"/>
      <c r="N758" s="61"/>
      <c r="O758" s="61"/>
      <c r="P758" s="61"/>
      <c r="Q758" s="61"/>
      <c r="R758" s="61"/>
      <c r="S758" s="61"/>
      <c r="T758" s="61"/>
    </row>
    <row r="759" spans="6:20" ht="15.75" customHeight="1">
      <c r="F759" s="61"/>
      <c r="G759" s="61"/>
      <c r="H759" s="61"/>
      <c r="I759" s="61"/>
      <c r="J759" s="61"/>
      <c r="K759" s="61"/>
      <c r="L759" s="61"/>
      <c r="M759" s="61"/>
      <c r="N759" s="61"/>
      <c r="O759" s="61"/>
      <c r="P759" s="61"/>
      <c r="Q759" s="61"/>
      <c r="R759" s="61"/>
      <c r="S759" s="61"/>
      <c r="T759" s="61"/>
    </row>
    <row r="760" spans="6:20" ht="15.75" customHeight="1">
      <c r="F760" s="61"/>
      <c r="G760" s="61"/>
      <c r="H760" s="61"/>
      <c r="I760" s="61"/>
      <c r="J760" s="61"/>
      <c r="K760" s="61"/>
      <c r="L760" s="61"/>
      <c r="M760" s="61"/>
      <c r="N760" s="61"/>
      <c r="O760" s="61"/>
      <c r="P760" s="61"/>
      <c r="Q760" s="61"/>
      <c r="R760" s="61"/>
      <c r="S760" s="61"/>
      <c r="T760" s="61"/>
    </row>
    <row r="761" spans="6:20" ht="15.75" customHeight="1">
      <c r="F761" s="61"/>
      <c r="G761" s="61"/>
      <c r="H761" s="61"/>
      <c r="I761" s="61"/>
      <c r="J761" s="61"/>
      <c r="K761" s="61"/>
      <c r="L761" s="61"/>
      <c r="M761" s="61"/>
      <c r="N761" s="61"/>
      <c r="O761" s="61"/>
      <c r="P761" s="61"/>
      <c r="Q761" s="61"/>
      <c r="R761" s="61"/>
      <c r="S761" s="61"/>
      <c r="T761" s="61"/>
    </row>
    <row r="762" spans="6:20" ht="15.75" customHeight="1">
      <c r="F762" s="61"/>
      <c r="G762" s="61"/>
      <c r="H762" s="61"/>
      <c r="I762" s="61"/>
      <c r="J762" s="61"/>
      <c r="K762" s="61"/>
      <c r="L762" s="61"/>
      <c r="M762" s="61"/>
      <c r="N762" s="61"/>
      <c r="O762" s="61"/>
      <c r="P762" s="61"/>
      <c r="Q762" s="61"/>
      <c r="R762" s="61"/>
      <c r="S762" s="61"/>
      <c r="T762" s="61"/>
    </row>
    <row r="763" spans="6:20" ht="15.75" customHeight="1">
      <c r="F763" s="61"/>
      <c r="G763" s="61"/>
      <c r="H763" s="61"/>
      <c r="I763" s="61"/>
      <c r="J763" s="61"/>
      <c r="K763" s="61"/>
      <c r="L763" s="61"/>
      <c r="M763" s="61"/>
      <c r="N763" s="61"/>
      <c r="O763" s="61"/>
      <c r="P763" s="61"/>
      <c r="Q763" s="61"/>
      <c r="R763" s="61"/>
      <c r="S763" s="61"/>
      <c r="T763" s="61"/>
    </row>
    <row r="764" spans="6:20" ht="15.75" customHeight="1">
      <c r="F764" s="61"/>
      <c r="G764" s="61"/>
      <c r="H764" s="61"/>
      <c r="I764" s="61"/>
      <c r="J764" s="61"/>
      <c r="K764" s="61"/>
      <c r="L764" s="61"/>
      <c r="M764" s="61"/>
      <c r="N764" s="61"/>
      <c r="O764" s="61"/>
      <c r="P764" s="61"/>
      <c r="Q764" s="61"/>
      <c r="R764" s="61"/>
      <c r="S764" s="61"/>
      <c r="T764" s="61"/>
    </row>
    <row r="765" spans="6:20" ht="15.75" customHeight="1">
      <c r="F765" s="61"/>
      <c r="G765" s="61"/>
      <c r="H765" s="61"/>
      <c r="I765" s="61"/>
      <c r="J765" s="61"/>
      <c r="K765" s="61"/>
      <c r="L765" s="61"/>
      <c r="M765" s="61"/>
      <c r="N765" s="61"/>
      <c r="O765" s="61"/>
      <c r="P765" s="61"/>
      <c r="Q765" s="61"/>
      <c r="R765" s="61"/>
      <c r="S765" s="61"/>
      <c r="T765" s="61"/>
    </row>
    <row r="766" spans="6:20" ht="15.75" customHeight="1">
      <c r="F766" s="61"/>
      <c r="G766" s="61"/>
      <c r="H766" s="61"/>
      <c r="I766" s="61"/>
      <c r="J766" s="61"/>
      <c r="K766" s="61"/>
      <c r="L766" s="61"/>
      <c r="M766" s="61"/>
      <c r="N766" s="61"/>
      <c r="O766" s="61"/>
      <c r="P766" s="61"/>
      <c r="Q766" s="61"/>
      <c r="R766" s="61"/>
      <c r="S766" s="61"/>
      <c r="T766" s="61"/>
    </row>
    <row r="767" spans="6:20" ht="15.75" customHeight="1">
      <c r="F767" s="61"/>
      <c r="G767" s="61"/>
      <c r="H767" s="61"/>
      <c r="I767" s="61"/>
      <c r="J767" s="61"/>
      <c r="K767" s="61"/>
      <c r="L767" s="61"/>
      <c r="M767" s="61"/>
      <c r="N767" s="61"/>
      <c r="O767" s="61"/>
      <c r="P767" s="61"/>
      <c r="Q767" s="61"/>
      <c r="R767" s="61"/>
      <c r="S767" s="61"/>
      <c r="T767" s="61"/>
    </row>
    <row r="768" spans="6:20" ht="15.75" customHeight="1">
      <c r="F768" s="61"/>
      <c r="G768" s="61"/>
      <c r="H768" s="61"/>
      <c r="I768" s="61"/>
      <c r="J768" s="61"/>
      <c r="K768" s="61"/>
      <c r="L768" s="61"/>
      <c r="M768" s="61"/>
      <c r="N768" s="61"/>
      <c r="O768" s="61"/>
      <c r="P768" s="61"/>
      <c r="Q768" s="61"/>
      <c r="R768" s="61"/>
      <c r="S768" s="61"/>
      <c r="T768" s="61"/>
    </row>
    <row r="769" spans="6:20" ht="15.75" customHeight="1">
      <c r="F769" s="61"/>
      <c r="G769" s="61"/>
      <c r="H769" s="61"/>
      <c r="I769" s="61"/>
      <c r="J769" s="61"/>
      <c r="K769" s="61"/>
      <c r="L769" s="61"/>
      <c r="M769" s="61"/>
      <c r="N769" s="61"/>
      <c r="O769" s="61"/>
      <c r="P769" s="61"/>
      <c r="Q769" s="61"/>
      <c r="R769" s="61"/>
      <c r="S769" s="61"/>
      <c r="T769" s="61"/>
    </row>
    <row r="770" spans="6:20" ht="15.75" customHeight="1">
      <c r="F770" s="61"/>
      <c r="G770" s="61"/>
      <c r="H770" s="61"/>
      <c r="I770" s="61"/>
      <c r="J770" s="61"/>
      <c r="K770" s="61"/>
      <c r="L770" s="61"/>
      <c r="M770" s="61"/>
      <c r="N770" s="61"/>
      <c r="O770" s="61"/>
      <c r="P770" s="61"/>
      <c r="Q770" s="61"/>
      <c r="R770" s="61"/>
      <c r="S770" s="61"/>
      <c r="T770" s="61"/>
    </row>
    <row r="771" spans="6:20" ht="15.75" customHeight="1">
      <c r="F771" s="61"/>
      <c r="G771" s="61"/>
      <c r="H771" s="61"/>
      <c r="I771" s="61"/>
      <c r="J771" s="61"/>
      <c r="K771" s="61"/>
      <c r="L771" s="61"/>
      <c r="M771" s="61"/>
      <c r="N771" s="61"/>
      <c r="O771" s="61"/>
      <c r="P771" s="61"/>
      <c r="Q771" s="61"/>
      <c r="R771" s="61"/>
      <c r="S771" s="61"/>
      <c r="T771" s="61"/>
    </row>
    <row r="772" spans="6:20" ht="15.75" customHeight="1">
      <c r="F772" s="61"/>
      <c r="G772" s="61"/>
      <c r="H772" s="61"/>
      <c r="I772" s="61"/>
      <c r="J772" s="61"/>
      <c r="K772" s="61"/>
      <c r="L772" s="61"/>
      <c r="M772" s="61"/>
      <c r="N772" s="61"/>
      <c r="O772" s="61"/>
      <c r="P772" s="61"/>
      <c r="Q772" s="61"/>
      <c r="R772" s="61"/>
      <c r="S772" s="61"/>
      <c r="T772" s="61"/>
    </row>
    <row r="773" spans="6:20" ht="15.75" customHeight="1">
      <c r="F773" s="61"/>
      <c r="G773" s="61"/>
      <c r="H773" s="61"/>
      <c r="I773" s="61"/>
      <c r="J773" s="61"/>
      <c r="K773" s="61"/>
      <c r="L773" s="61"/>
      <c r="M773" s="61"/>
      <c r="N773" s="61"/>
      <c r="O773" s="61"/>
      <c r="P773" s="61"/>
      <c r="Q773" s="61"/>
      <c r="R773" s="61"/>
      <c r="S773" s="61"/>
      <c r="T773" s="61"/>
    </row>
    <row r="774" spans="6:20" ht="15.75" customHeight="1">
      <c r="F774" s="61"/>
      <c r="G774" s="61"/>
      <c r="H774" s="61"/>
      <c r="I774" s="61"/>
      <c r="J774" s="61"/>
      <c r="K774" s="61"/>
      <c r="L774" s="61"/>
      <c r="M774" s="61"/>
      <c r="N774" s="61"/>
      <c r="O774" s="61"/>
      <c r="P774" s="61"/>
      <c r="Q774" s="61"/>
      <c r="R774" s="61"/>
      <c r="S774" s="61"/>
      <c r="T774" s="61"/>
    </row>
    <row r="775" spans="6:20" ht="15.75" customHeight="1">
      <c r="F775" s="61"/>
      <c r="G775" s="61"/>
      <c r="H775" s="61"/>
      <c r="I775" s="61"/>
      <c r="J775" s="61"/>
      <c r="K775" s="61"/>
      <c r="L775" s="61"/>
      <c r="M775" s="61"/>
      <c r="N775" s="61"/>
      <c r="O775" s="61"/>
      <c r="P775" s="61"/>
      <c r="Q775" s="61"/>
      <c r="R775" s="61"/>
      <c r="S775" s="61"/>
      <c r="T775" s="61"/>
    </row>
    <row r="776" spans="6:20" ht="15.75" customHeight="1">
      <c r="F776" s="61"/>
      <c r="G776" s="61"/>
      <c r="H776" s="61"/>
      <c r="I776" s="61"/>
      <c r="J776" s="61"/>
      <c r="K776" s="61"/>
      <c r="L776" s="61"/>
      <c r="M776" s="61"/>
      <c r="N776" s="61"/>
      <c r="O776" s="61"/>
      <c r="P776" s="61"/>
      <c r="Q776" s="61"/>
      <c r="R776" s="61"/>
      <c r="S776" s="61"/>
      <c r="T776" s="61"/>
    </row>
    <row r="777" spans="6:20" ht="15.75" customHeight="1">
      <c r="F777" s="61"/>
      <c r="G777" s="61"/>
      <c r="H777" s="61"/>
      <c r="I777" s="61"/>
      <c r="J777" s="61"/>
      <c r="K777" s="61"/>
      <c r="L777" s="61"/>
      <c r="M777" s="61"/>
      <c r="N777" s="61"/>
      <c r="O777" s="61"/>
      <c r="P777" s="61"/>
      <c r="Q777" s="61"/>
      <c r="R777" s="61"/>
      <c r="S777" s="61"/>
      <c r="T777" s="61"/>
    </row>
    <row r="778" spans="6:20" ht="15.75" customHeight="1">
      <c r="F778" s="61"/>
      <c r="G778" s="61"/>
      <c r="H778" s="61"/>
      <c r="I778" s="61"/>
      <c r="J778" s="61"/>
      <c r="K778" s="61"/>
      <c r="L778" s="61"/>
      <c r="M778" s="61"/>
      <c r="N778" s="61"/>
      <c r="O778" s="61"/>
      <c r="P778" s="61"/>
      <c r="Q778" s="61"/>
      <c r="R778" s="61"/>
      <c r="S778" s="61"/>
      <c r="T778" s="61"/>
    </row>
    <row r="779" spans="6:20" ht="15.75" customHeight="1">
      <c r="F779" s="61"/>
      <c r="G779" s="61"/>
      <c r="H779" s="61"/>
      <c r="I779" s="61"/>
      <c r="J779" s="61"/>
      <c r="K779" s="61"/>
      <c r="L779" s="61"/>
      <c r="M779" s="61"/>
      <c r="N779" s="61"/>
      <c r="O779" s="61"/>
      <c r="P779" s="61"/>
      <c r="Q779" s="61"/>
      <c r="R779" s="61"/>
      <c r="S779" s="61"/>
      <c r="T779" s="61"/>
    </row>
    <row r="780" spans="6:20" ht="15.75" customHeight="1">
      <c r="F780" s="61"/>
      <c r="G780" s="61"/>
      <c r="H780" s="61"/>
      <c r="I780" s="61"/>
      <c r="J780" s="61"/>
      <c r="K780" s="61"/>
      <c r="L780" s="61"/>
      <c r="M780" s="61"/>
      <c r="N780" s="61"/>
      <c r="O780" s="61"/>
      <c r="P780" s="61"/>
      <c r="Q780" s="61"/>
      <c r="R780" s="61"/>
      <c r="S780" s="61"/>
      <c r="T780" s="61"/>
    </row>
    <row r="781" spans="6:20" ht="15.75" customHeight="1">
      <c r="F781" s="61"/>
      <c r="G781" s="61"/>
      <c r="H781" s="61"/>
      <c r="I781" s="61"/>
      <c r="J781" s="61"/>
      <c r="K781" s="61"/>
      <c r="L781" s="61"/>
      <c r="M781" s="61"/>
      <c r="N781" s="61"/>
      <c r="O781" s="61"/>
      <c r="P781" s="61"/>
      <c r="Q781" s="61"/>
      <c r="R781" s="61"/>
      <c r="S781" s="61"/>
      <c r="T781" s="61"/>
    </row>
    <row r="782" spans="6:20" ht="15.75" customHeight="1">
      <c r="F782" s="61"/>
      <c r="G782" s="61"/>
      <c r="H782" s="61"/>
      <c r="I782" s="61"/>
      <c r="J782" s="61"/>
      <c r="K782" s="61"/>
      <c r="L782" s="61"/>
      <c r="M782" s="61"/>
      <c r="N782" s="61"/>
      <c r="O782" s="61"/>
      <c r="P782" s="61"/>
      <c r="Q782" s="61"/>
      <c r="R782" s="61"/>
      <c r="S782" s="61"/>
      <c r="T782" s="61"/>
    </row>
    <row r="783" spans="6:20" ht="15.75" customHeight="1">
      <c r="F783" s="61"/>
      <c r="G783" s="61"/>
      <c r="H783" s="61"/>
      <c r="I783" s="61"/>
      <c r="J783" s="61"/>
      <c r="K783" s="61"/>
      <c r="L783" s="61"/>
      <c r="M783" s="61"/>
      <c r="N783" s="61"/>
      <c r="O783" s="61"/>
      <c r="P783" s="61"/>
      <c r="Q783" s="61"/>
      <c r="R783" s="61"/>
      <c r="S783" s="61"/>
      <c r="T783" s="61"/>
    </row>
    <row r="784" spans="6:20" ht="15.75" customHeight="1">
      <c r="F784" s="61"/>
      <c r="G784" s="61"/>
      <c r="H784" s="61"/>
      <c r="I784" s="61"/>
      <c r="J784" s="61"/>
      <c r="K784" s="61"/>
      <c r="L784" s="61"/>
      <c r="M784" s="61"/>
      <c r="N784" s="61"/>
      <c r="O784" s="61"/>
      <c r="P784" s="61"/>
      <c r="Q784" s="61"/>
      <c r="R784" s="61"/>
      <c r="S784" s="61"/>
      <c r="T784" s="61"/>
    </row>
    <row r="785" spans="6:20" ht="15.75" customHeight="1">
      <c r="F785" s="61"/>
      <c r="G785" s="61"/>
      <c r="H785" s="61"/>
      <c r="I785" s="61"/>
      <c r="J785" s="61"/>
      <c r="K785" s="61"/>
      <c r="L785" s="61"/>
      <c r="M785" s="61"/>
      <c r="N785" s="61"/>
      <c r="O785" s="61"/>
      <c r="P785" s="61"/>
      <c r="Q785" s="61"/>
      <c r="R785" s="61"/>
      <c r="S785" s="61"/>
      <c r="T785" s="61"/>
    </row>
    <row r="786" spans="6:20" ht="15.75" customHeight="1">
      <c r="F786" s="61"/>
      <c r="G786" s="61"/>
      <c r="H786" s="61"/>
      <c r="I786" s="61"/>
      <c r="J786" s="61"/>
      <c r="K786" s="61"/>
      <c r="L786" s="61"/>
      <c r="M786" s="61"/>
      <c r="N786" s="61"/>
      <c r="O786" s="61"/>
      <c r="P786" s="61"/>
      <c r="Q786" s="61"/>
      <c r="R786" s="61"/>
      <c r="S786" s="61"/>
      <c r="T786" s="61"/>
    </row>
    <row r="787" spans="6:20" ht="15.75" customHeight="1">
      <c r="F787" s="61"/>
      <c r="G787" s="61"/>
      <c r="H787" s="61"/>
      <c r="I787" s="61"/>
      <c r="J787" s="61"/>
      <c r="K787" s="61"/>
      <c r="L787" s="61"/>
      <c r="M787" s="61"/>
      <c r="N787" s="61"/>
      <c r="O787" s="61"/>
      <c r="P787" s="61"/>
      <c r="Q787" s="61"/>
      <c r="R787" s="61"/>
      <c r="S787" s="61"/>
      <c r="T787" s="61"/>
    </row>
    <row r="788" spans="6:20" ht="15.75" customHeight="1">
      <c r="F788" s="61"/>
      <c r="G788" s="61"/>
      <c r="H788" s="61"/>
      <c r="I788" s="61"/>
      <c r="J788" s="61"/>
      <c r="K788" s="61"/>
      <c r="L788" s="61"/>
      <c r="M788" s="61"/>
      <c r="N788" s="61"/>
      <c r="O788" s="61"/>
      <c r="P788" s="61"/>
      <c r="Q788" s="61"/>
      <c r="R788" s="61"/>
      <c r="S788" s="61"/>
      <c r="T788" s="61"/>
    </row>
    <row r="789" spans="6:20" ht="15.75" customHeight="1">
      <c r="F789" s="61"/>
      <c r="G789" s="61"/>
      <c r="H789" s="61"/>
      <c r="I789" s="61"/>
      <c r="J789" s="61"/>
      <c r="K789" s="61"/>
      <c r="L789" s="61"/>
      <c r="M789" s="61"/>
      <c r="N789" s="61"/>
      <c r="O789" s="61"/>
      <c r="P789" s="61"/>
      <c r="Q789" s="61"/>
      <c r="R789" s="61"/>
      <c r="S789" s="61"/>
      <c r="T789" s="61"/>
    </row>
    <row r="790" spans="6:20" ht="15.75" customHeight="1">
      <c r="F790" s="61"/>
      <c r="G790" s="61"/>
      <c r="H790" s="61"/>
      <c r="I790" s="61"/>
      <c r="J790" s="61"/>
      <c r="K790" s="61"/>
      <c r="L790" s="61"/>
      <c r="M790" s="61"/>
      <c r="N790" s="61"/>
      <c r="O790" s="61"/>
      <c r="P790" s="61"/>
      <c r="Q790" s="61"/>
      <c r="R790" s="61"/>
      <c r="S790" s="61"/>
      <c r="T790" s="61"/>
    </row>
    <row r="791" spans="6:20" ht="15.75" customHeight="1">
      <c r="F791" s="61"/>
      <c r="G791" s="61"/>
      <c r="H791" s="61"/>
      <c r="I791" s="61"/>
      <c r="J791" s="61"/>
      <c r="K791" s="61"/>
      <c r="L791" s="61"/>
      <c r="M791" s="61"/>
      <c r="N791" s="61"/>
      <c r="O791" s="61"/>
      <c r="P791" s="61"/>
      <c r="Q791" s="61"/>
      <c r="R791" s="61"/>
      <c r="S791" s="61"/>
      <c r="T791" s="61"/>
    </row>
    <row r="792" spans="6:20" ht="15.75" customHeight="1">
      <c r="F792" s="61"/>
      <c r="G792" s="61"/>
      <c r="H792" s="61"/>
      <c r="I792" s="61"/>
      <c r="J792" s="61"/>
      <c r="K792" s="61"/>
      <c r="L792" s="61"/>
      <c r="M792" s="61"/>
      <c r="N792" s="61"/>
      <c r="O792" s="61"/>
      <c r="P792" s="61"/>
      <c r="Q792" s="61"/>
      <c r="R792" s="61"/>
      <c r="S792" s="61"/>
      <c r="T792" s="61"/>
    </row>
    <row r="793" spans="6:20" ht="15.75" customHeight="1">
      <c r="F793" s="61"/>
      <c r="G793" s="61"/>
      <c r="H793" s="61"/>
      <c r="I793" s="61"/>
      <c r="J793" s="61"/>
      <c r="K793" s="61"/>
      <c r="L793" s="61"/>
      <c r="M793" s="61"/>
      <c r="N793" s="61"/>
      <c r="O793" s="61"/>
      <c r="P793" s="61"/>
      <c r="Q793" s="61"/>
      <c r="R793" s="61"/>
      <c r="S793" s="61"/>
      <c r="T793" s="61"/>
    </row>
    <row r="794" spans="6:20" ht="15.75" customHeight="1">
      <c r="F794" s="61"/>
      <c r="G794" s="61"/>
      <c r="H794" s="61"/>
      <c r="I794" s="61"/>
      <c r="J794" s="61"/>
      <c r="K794" s="61"/>
      <c r="L794" s="61"/>
      <c r="M794" s="61"/>
      <c r="N794" s="61"/>
      <c r="O794" s="61"/>
      <c r="P794" s="61"/>
      <c r="Q794" s="61"/>
      <c r="R794" s="61"/>
      <c r="S794" s="61"/>
      <c r="T794" s="61"/>
    </row>
    <row r="795" spans="6:20" ht="15.75" customHeight="1">
      <c r="F795" s="61"/>
      <c r="G795" s="61"/>
      <c r="H795" s="61"/>
      <c r="I795" s="61"/>
      <c r="J795" s="61"/>
      <c r="K795" s="61"/>
      <c r="L795" s="61"/>
      <c r="M795" s="61"/>
      <c r="N795" s="61"/>
      <c r="O795" s="61"/>
      <c r="P795" s="61"/>
      <c r="Q795" s="61"/>
      <c r="R795" s="61"/>
      <c r="S795" s="61"/>
      <c r="T795" s="61"/>
    </row>
    <row r="796" spans="6:20" ht="15.75" customHeight="1">
      <c r="F796" s="61"/>
      <c r="G796" s="61"/>
      <c r="H796" s="61"/>
      <c r="I796" s="61"/>
      <c r="J796" s="61"/>
      <c r="K796" s="61"/>
      <c r="L796" s="61"/>
      <c r="M796" s="61"/>
      <c r="N796" s="61"/>
      <c r="O796" s="61"/>
      <c r="P796" s="61"/>
      <c r="Q796" s="61"/>
      <c r="R796" s="61"/>
      <c r="S796" s="61"/>
      <c r="T796" s="61"/>
    </row>
    <row r="797" spans="6:20" ht="15.75" customHeight="1">
      <c r="F797" s="61"/>
      <c r="G797" s="61"/>
      <c r="H797" s="61"/>
      <c r="I797" s="61"/>
      <c r="J797" s="61"/>
      <c r="K797" s="61"/>
      <c r="L797" s="61"/>
      <c r="M797" s="61"/>
      <c r="N797" s="61"/>
      <c r="O797" s="61"/>
      <c r="P797" s="61"/>
      <c r="Q797" s="61"/>
      <c r="R797" s="61"/>
      <c r="S797" s="61"/>
      <c r="T797" s="61"/>
    </row>
    <row r="798" spans="6:20" ht="15.75" customHeight="1">
      <c r="F798" s="61"/>
      <c r="G798" s="61"/>
      <c r="H798" s="61"/>
      <c r="I798" s="61"/>
      <c r="J798" s="61"/>
      <c r="K798" s="61"/>
      <c r="L798" s="61"/>
      <c r="M798" s="61"/>
      <c r="N798" s="61"/>
      <c r="O798" s="61"/>
      <c r="P798" s="61"/>
      <c r="Q798" s="61"/>
      <c r="R798" s="61"/>
      <c r="S798" s="61"/>
      <c r="T798" s="61"/>
    </row>
    <row r="799" spans="6:20" ht="15.75" customHeight="1">
      <c r="F799" s="61"/>
      <c r="G799" s="61"/>
      <c r="H799" s="61"/>
      <c r="I799" s="61"/>
      <c r="J799" s="61"/>
      <c r="K799" s="61"/>
      <c r="L799" s="61"/>
      <c r="M799" s="61"/>
      <c r="N799" s="61"/>
      <c r="O799" s="61"/>
      <c r="P799" s="61"/>
      <c r="Q799" s="61"/>
      <c r="R799" s="61"/>
      <c r="S799" s="61"/>
      <c r="T799" s="61"/>
    </row>
    <row r="800" spans="6:20" ht="15.75" customHeight="1">
      <c r="F800" s="61"/>
      <c r="G800" s="61"/>
      <c r="H800" s="61"/>
      <c r="I800" s="61"/>
      <c r="J800" s="61"/>
      <c r="K800" s="61"/>
      <c r="L800" s="61"/>
      <c r="M800" s="61"/>
      <c r="N800" s="61"/>
      <c r="O800" s="61"/>
      <c r="P800" s="61"/>
      <c r="Q800" s="61"/>
      <c r="R800" s="61"/>
      <c r="S800" s="61"/>
      <c r="T800" s="61"/>
    </row>
    <row r="801" spans="6:20" ht="15.75" customHeight="1">
      <c r="F801" s="61"/>
      <c r="G801" s="61"/>
      <c r="H801" s="61"/>
      <c r="I801" s="61"/>
      <c r="J801" s="61"/>
      <c r="K801" s="61"/>
      <c r="L801" s="61"/>
      <c r="M801" s="61"/>
      <c r="N801" s="61"/>
      <c r="O801" s="61"/>
      <c r="P801" s="61"/>
      <c r="Q801" s="61"/>
      <c r="R801" s="61"/>
      <c r="S801" s="61"/>
      <c r="T801" s="61"/>
    </row>
    <row r="802" spans="6:20" ht="15.75" customHeight="1">
      <c r="F802" s="61"/>
      <c r="G802" s="61"/>
      <c r="H802" s="61"/>
      <c r="I802" s="61"/>
      <c r="J802" s="61"/>
      <c r="K802" s="61"/>
      <c r="L802" s="61"/>
      <c r="M802" s="61"/>
      <c r="N802" s="61"/>
      <c r="O802" s="61"/>
      <c r="P802" s="61"/>
      <c r="Q802" s="61"/>
      <c r="R802" s="61"/>
      <c r="S802" s="61"/>
      <c r="T802" s="61"/>
    </row>
    <row r="803" spans="6:20" ht="15.75" customHeight="1">
      <c r="F803" s="61"/>
      <c r="G803" s="61"/>
      <c r="H803" s="61"/>
      <c r="I803" s="61"/>
      <c r="J803" s="61"/>
      <c r="K803" s="61"/>
      <c r="L803" s="61"/>
      <c r="M803" s="61"/>
      <c r="N803" s="61"/>
      <c r="O803" s="61"/>
      <c r="P803" s="61"/>
      <c r="Q803" s="61"/>
      <c r="R803" s="61"/>
      <c r="S803" s="61"/>
      <c r="T803" s="61"/>
    </row>
    <row r="804" spans="6:20" ht="15.75" customHeight="1">
      <c r="F804" s="61"/>
      <c r="G804" s="61"/>
      <c r="H804" s="61"/>
      <c r="I804" s="61"/>
      <c r="J804" s="61"/>
      <c r="K804" s="61"/>
      <c r="L804" s="61"/>
      <c r="M804" s="61"/>
      <c r="N804" s="61"/>
      <c r="O804" s="61"/>
      <c r="P804" s="61"/>
      <c r="Q804" s="61"/>
      <c r="R804" s="61"/>
      <c r="S804" s="61"/>
      <c r="T804" s="61"/>
    </row>
    <row r="805" spans="6:20" ht="15.75" customHeight="1">
      <c r="F805" s="61"/>
      <c r="G805" s="61"/>
      <c r="H805" s="61"/>
      <c r="I805" s="61"/>
      <c r="J805" s="61"/>
      <c r="K805" s="61"/>
      <c r="L805" s="61"/>
      <c r="M805" s="61"/>
      <c r="N805" s="61"/>
      <c r="O805" s="61"/>
      <c r="P805" s="61"/>
      <c r="Q805" s="61"/>
      <c r="R805" s="61"/>
      <c r="S805" s="61"/>
      <c r="T805" s="61"/>
    </row>
    <row r="806" spans="6:20" ht="15.75" customHeight="1">
      <c r="F806" s="61"/>
      <c r="G806" s="61"/>
      <c r="H806" s="61"/>
      <c r="I806" s="61"/>
      <c r="J806" s="61"/>
      <c r="K806" s="61"/>
      <c r="L806" s="61"/>
      <c r="M806" s="61"/>
      <c r="N806" s="61"/>
      <c r="O806" s="61"/>
      <c r="P806" s="61"/>
      <c r="Q806" s="61"/>
      <c r="R806" s="61"/>
      <c r="S806" s="61"/>
      <c r="T806" s="61"/>
    </row>
    <row r="807" spans="6:20" ht="15.75" customHeight="1">
      <c r="F807" s="61"/>
      <c r="G807" s="61"/>
      <c r="H807" s="61"/>
      <c r="I807" s="61"/>
      <c r="J807" s="61"/>
      <c r="K807" s="61"/>
      <c r="L807" s="61"/>
      <c r="M807" s="61"/>
      <c r="N807" s="61"/>
      <c r="O807" s="61"/>
      <c r="P807" s="61"/>
      <c r="Q807" s="61"/>
      <c r="R807" s="61"/>
      <c r="S807" s="61"/>
      <c r="T807" s="61"/>
    </row>
    <row r="808" spans="6:20" ht="15.75" customHeight="1">
      <c r="F808" s="61"/>
      <c r="G808" s="61"/>
      <c r="H808" s="61"/>
      <c r="I808" s="61"/>
      <c r="J808" s="61"/>
      <c r="K808" s="61"/>
      <c r="L808" s="61"/>
      <c r="M808" s="61"/>
      <c r="N808" s="61"/>
      <c r="O808" s="61"/>
      <c r="P808" s="61"/>
      <c r="Q808" s="61"/>
      <c r="R808" s="61"/>
      <c r="S808" s="61"/>
      <c r="T808" s="61"/>
    </row>
    <row r="809" spans="6:20" ht="15.75" customHeight="1">
      <c r="F809" s="61"/>
      <c r="G809" s="61"/>
      <c r="H809" s="61"/>
      <c r="I809" s="61"/>
      <c r="J809" s="61"/>
      <c r="K809" s="61"/>
      <c r="L809" s="61"/>
      <c r="M809" s="61"/>
      <c r="N809" s="61"/>
      <c r="O809" s="61"/>
      <c r="P809" s="61"/>
      <c r="Q809" s="61"/>
      <c r="R809" s="61"/>
      <c r="S809" s="61"/>
      <c r="T809" s="61"/>
    </row>
    <row r="810" spans="6:20" ht="15.75" customHeight="1">
      <c r="F810" s="61"/>
      <c r="G810" s="61"/>
      <c r="H810" s="61"/>
      <c r="I810" s="61"/>
      <c r="J810" s="61"/>
      <c r="K810" s="61"/>
      <c r="L810" s="61"/>
      <c r="M810" s="61"/>
      <c r="N810" s="61"/>
      <c r="O810" s="61"/>
      <c r="P810" s="61"/>
      <c r="Q810" s="61"/>
      <c r="R810" s="61"/>
      <c r="S810" s="61"/>
      <c r="T810" s="61"/>
    </row>
    <row r="811" spans="6:20" ht="15.75" customHeight="1">
      <c r="F811" s="61"/>
      <c r="G811" s="61"/>
      <c r="H811" s="61"/>
      <c r="I811" s="61"/>
      <c r="J811" s="61"/>
      <c r="K811" s="61"/>
      <c r="L811" s="61"/>
      <c r="M811" s="61"/>
      <c r="N811" s="61"/>
      <c r="O811" s="61"/>
      <c r="P811" s="61"/>
      <c r="Q811" s="61"/>
      <c r="R811" s="61"/>
      <c r="S811" s="61"/>
      <c r="T811" s="61"/>
    </row>
    <row r="812" spans="6:20" ht="15.75" customHeight="1">
      <c r="F812" s="61"/>
      <c r="G812" s="61"/>
      <c r="H812" s="61"/>
      <c r="I812" s="61"/>
      <c r="J812" s="61"/>
      <c r="K812" s="61"/>
      <c r="L812" s="61"/>
      <c r="M812" s="61"/>
      <c r="N812" s="61"/>
      <c r="O812" s="61"/>
      <c r="P812" s="61"/>
      <c r="Q812" s="61"/>
      <c r="R812" s="61"/>
      <c r="S812" s="61"/>
      <c r="T812" s="61"/>
    </row>
    <row r="813" spans="6:20" ht="15.75" customHeight="1">
      <c r="F813" s="61"/>
      <c r="G813" s="61"/>
      <c r="H813" s="61"/>
      <c r="I813" s="61"/>
      <c r="J813" s="61"/>
      <c r="K813" s="61"/>
      <c r="L813" s="61"/>
      <c r="M813" s="61"/>
      <c r="N813" s="61"/>
      <c r="O813" s="61"/>
      <c r="P813" s="61"/>
      <c r="Q813" s="61"/>
      <c r="R813" s="61"/>
      <c r="S813" s="61"/>
      <c r="T813" s="61"/>
    </row>
    <row r="814" spans="6:20" ht="15.75" customHeight="1">
      <c r="F814" s="61"/>
      <c r="G814" s="61"/>
      <c r="H814" s="61"/>
      <c r="I814" s="61"/>
      <c r="J814" s="61"/>
      <c r="K814" s="61"/>
      <c r="L814" s="61"/>
      <c r="M814" s="61"/>
      <c r="N814" s="61"/>
      <c r="O814" s="61"/>
      <c r="P814" s="61"/>
      <c r="Q814" s="61"/>
      <c r="R814" s="61"/>
      <c r="S814" s="61"/>
      <c r="T814" s="61"/>
    </row>
    <row r="815" spans="6:20" ht="15.75" customHeight="1">
      <c r="F815" s="61"/>
      <c r="G815" s="61"/>
      <c r="H815" s="61"/>
      <c r="I815" s="61"/>
      <c r="J815" s="61"/>
      <c r="K815" s="61"/>
      <c r="L815" s="61"/>
      <c r="M815" s="61"/>
      <c r="N815" s="61"/>
      <c r="O815" s="61"/>
      <c r="P815" s="61"/>
      <c r="Q815" s="61"/>
      <c r="R815" s="61"/>
      <c r="S815" s="61"/>
      <c r="T815" s="61"/>
    </row>
    <row r="816" spans="6:20" ht="15.75" customHeight="1">
      <c r="F816" s="61"/>
      <c r="G816" s="61"/>
      <c r="H816" s="61"/>
      <c r="I816" s="61"/>
      <c r="J816" s="61"/>
      <c r="K816" s="61"/>
      <c r="L816" s="61"/>
      <c r="M816" s="61"/>
      <c r="N816" s="61"/>
      <c r="O816" s="61"/>
      <c r="P816" s="61"/>
      <c r="Q816" s="61"/>
      <c r="R816" s="61"/>
      <c r="S816" s="61"/>
      <c r="T816" s="61"/>
    </row>
    <row r="817" spans="6:20" ht="15.75" customHeight="1">
      <c r="F817" s="61"/>
      <c r="G817" s="61"/>
      <c r="H817" s="61"/>
      <c r="I817" s="61"/>
      <c r="J817" s="61"/>
      <c r="K817" s="61"/>
      <c r="L817" s="61"/>
      <c r="M817" s="61"/>
      <c r="N817" s="61"/>
      <c r="O817" s="61"/>
      <c r="P817" s="61"/>
      <c r="Q817" s="61"/>
      <c r="R817" s="61"/>
      <c r="S817" s="61"/>
      <c r="T817" s="61"/>
    </row>
    <row r="818" spans="6:20" ht="15.75" customHeight="1">
      <c r="F818" s="61"/>
      <c r="G818" s="61"/>
      <c r="H818" s="61"/>
      <c r="I818" s="61"/>
      <c r="J818" s="61"/>
      <c r="K818" s="61"/>
      <c r="L818" s="61"/>
      <c r="M818" s="61"/>
      <c r="N818" s="61"/>
      <c r="O818" s="61"/>
      <c r="P818" s="61"/>
      <c r="Q818" s="61"/>
      <c r="R818" s="61"/>
      <c r="S818" s="61"/>
      <c r="T818" s="61"/>
    </row>
    <row r="819" spans="6:20" ht="15.75" customHeight="1">
      <c r="F819" s="61"/>
      <c r="G819" s="61"/>
      <c r="H819" s="61"/>
      <c r="I819" s="61"/>
      <c r="J819" s="61"/>
      <c r="K819" s="61"/>
      <c r="L819" s="61"/>
      <c r="M819" s="61"/>
      <c r="N819" s="61"/>
      <c r="O819" s="61"/>
      <c r="P819" s="61"/>
      <c r="Q819" s="61"/>
      <c r="R819" s="61"/>
      <c r="S819" s="61"/>
      <c r="T819" s="61"/>
    </row>
    <row r="820" spans="6:20" ht="15.75" customHeight="1">
      <c r="F820" s="61"/>
      <c r="G820" s="61"/>
      <c r="H820" s="61"/>
      <c r="I820" s="61"/>
      <c r="J820" s="61"/>
      <c r="K820" s="61"/>
      <c r="L820" s="61"/>
      <c r="M820" s="61"/>
      <c r="N820" s="61"/>
      <c r="O820" s="61"/>
      <c r="P820" s="61"/>
      <c r="Q820" s="61"/>
      <c r="R820" s="61"/>
      <c r="S820" s="61"/>
      <c r="T820" s="61"/>
    </row>
    <row r="821" spans="6:20" ht="15.75" customHeight="1">
      <c r="F821" s="61"/>
      <c r="G821" s="61"/>
      <c r="H821" s="61"/>
      <c r="I821" s="61"/>
      <c r="J821" s="61"/>
      <c r="K821" s="61"/>
      <c r="L821" s="61"/>
      <c r="M821" s="61"/>
      <c r="N821" s="61"/>
      <c r="O821" s="61"/>
      <c r="P821" s="61"/>
      <c r="Q821" s="61"/>
      <c r="R821" s="61"/>
      <c r="S821" s="61"/>
      <c r="T821" s="61"/>
    </row>
    <row r="822" spans="6:20" ht="15.75" customHeight="1">
      <c r="F822" s="61"/>
      <c r="G822" s="61"/>
      <c r="H822" s="61"/>
      <c r="I822" s="61"/>
      <c r="J822" s="61"/>
      <c r="K822" s="61"/>
      <c r="L822" s="61"/>
      <c r="M822" s="61"/>
      <c r="N822" s="61"/>
      <c r="O822" s="61"/>
      <c r="P822" s="61"/>
      <c r="Q822" s="61"/>
      <c r="R822" s="61"/>
      <c r="S822" s="61"/>
      <c r="T822" s="61"/>
    </row>
    <row r="823" spans="6:20" ht="15.75" customHeight="1">
      <c r="F823" s="61"/>
      <c r="G823" s="61"/>
      <c r="H823" s="61"/>
      <c r="I823" s="61"/>
      <c r="J823" s="61"/>
      <c r="K823" s="61"/>
      <c r="L823" s="61"/>
      <c r="M823" s="61"/>
      <c r="N823" s="61"/>
      <c r="O823" s="61"/>
      <c r="P823" s="61"/>
      <c r="Q823" s="61"/>
      <c r="R823" s="61"/>
      <c r="S823" s="61"/>
      <c r="T823" s="61"/>
    </row>
    <row r="824" spans="6:20" ht="15.75" customHeight="1">
      <c r="F824" s="61"/>
      <c r="G824" s="61"/>
      <c r="H824" s="61"/>
      <c r="I824" s="61"/>
      <c r="J824" s="61"/>
      <c r="K824" s="61"/>
      <c r="L824" s="61"/>
      <c r="M824" s="61"/>
      <c r="N824" s="61"/>
      <c r="O824" s="61"/>
      <c r="P824" s="61"/>
      <c r="Q824" s="61"/>
      <c r="R824" s="61"/>
      <c r="S824" s="61"/>
      <c r="T824" s="61"/>
    </row>
    <row r="825" spans="6:20" ht="15.75" customHeight="1">
      <c r="F825" s="61"/>
      <c r="G825" s="61"/>
      <c r="H825" s="61"/>
      <c r="I825" s="61"/>
      <c r="J825" s="61"/>
      <c r="K825" s="61"/>
      <c r="L825" s="61"/>
      <c r="M825" s="61"/>
      <c r="N825" s="61"/>
      <c r="O825" s="61"/>
      <c r="P825" s="61"/>
      <c r="Q825" s="61"/>
      <c r="R825" s="61"/>
      <c r="S825" s="61"/>
      <c r="T825" s="61"/>
    </row>
    <row r="826" spans="6:20" ht="15.75" customHeight="1">
      <c r="F826" s="61"/>
      <c r="G826" s="61"/>
      <c r="H826" s="61"/>
      <c r="I826" s="61"/>
      <c r="J826" s="61"/>
      <c r="K826" s="61"/>
      <c r="L826" s="61"/>
      <c r="M826" s="61"/>
      <c r="N826" s="61"/>
      <c r="O826" s="61"/>
      <c r="P826" s="61"/>
      <c r="Q826" s="61"/>
      <c r="R826" s="61"/>
      <c r="S826" s="61"/>
      <c r="T826" s="61"/>
    </row>
    <row r="827" spans="6:20" ht="15.75" customHeight="1">
      <c r="F827" s="61"/>
      <c r="G827" s="61"/>
      <c r="H827" s="61"/>
      <c r="I827" s="61"/>
      <c r="J827" s="61"/>
      <c r="K827" s="61"/>
      <c r="L827" s="61"/>
      <c r="M827" s="61"/>
      <c r="N827" s="61"/>
      <c r="O827" s="61"/>
      <c r="P827" s="61"/>
      <c r="Q827" s="61"/>
      <c r="R827" s="61"/>
      <c r="S827" s="61"/>
      <c r="T827" s="61"/>
    </row>
    <row r="828" spans="6:20" ht="15.75" customHeight="1">
      <c r="F828" s="61"/>
      <c r="G828" s="61"/>
      <c r="H828" s="61"/>
      <c r="I828" s="61"/>
      <c r="J828" s="61"/>
      <c r="K828" s="61"/>
      <c r="L828" s="61"/>
      <c r="M828" s="61"/>
      <c r="N828" s="61"/>
      <c r="O828" s="61"/>
      <c r="P828" s="61"/>
      <c r="Q828" s="61"/>
      <c r="R828" s="61"/>
      <c r="S828" s="61"/>
      <c r="T828" s="61"/>
    </row>
    <row r="829" spans="6:20" ht="15.75" customHeight="1">
      <c r="F829" s="61"/>
      <c r="G829" s="61"/>
      <c r="H829" s="61"/>
      <c r="I829" s="61"/>
      <c r="J829" s="61"/>
      <c r="K829" s="61"/>
      <c r="L829" s="61"/>
      <c r="M829" s="61"/>
      <c r="N829" s="61"/>
      <c r="O829" s="61"/>
      <c r="P829" s="61"/>
      <c r="Q829" s="61"/>
      <c r="R829" s="61"/>
      <c r="S829" s="61"/>
      <c r="T829" s="61"/>
    </row>
    <row r="830" spans="6:20" ht="15.75" customHeight="1">
      <c r="F830" s="61"/>
      <c r="G830" s="61"/>
      <c r="H830" s="61"/>
      <c r="I830" s="61"/>
      <c r="J830" s="61"/>
      <c r="K830" s="61"/>
      <c r="L830" s="61"/>
      <c r="M830" s="61"/>
      <c r="N830" s="61"/>
      <c r="O830" s="61"/>
      <c r="P830" s="61"/>
      <c r="Q830" s="61"/>
      <c r="R830" s="61"/>
      <c r="S830" s="61"/>
      <c r="T830" s="61"/>
    </row>
    <row r="831" spans="6:20" ht="15.75" customHeight="1">
      <c r="F831" s="61"/>
      <c r="G831" s="61"/>
      <c r="H831" s="61"/>
      <c r="I831" s="61"/>
      <c r="J831" s="61"/>
      <c r="K831" s="61"/>
      <c r="L831" s="61"/>
      <c r="M831" s="61"/>
      <c r="N831" s="61"/>
      <c r="O831" s="61"/>
      <c r="P831" s="61"/>
      <c r="Q831" s="61"/>
      <c r="R831" s="61"/>
      <c r="S831" s="61"/>
      <c r="T831" s="61"/>
    </row>
    <row r="832" spans="6:20" ht="15.75" customHeight="1">
      <c r="F832" s="61"/>
      <c r="G832" s="61"/>
      <c r="H832" s="61"/>
      <c r="I832" s="61"/>
      <c r="J832" s="61"/>
      <c r="K832" s="61"/>
      <c r="L832" s="61"/>
      <c r="M832" s="61"/>
      <c r="N832" s="61"/>
      <c r="O832" s="61"/>
      <c r="P832" s="61"/>
      <c r="Q832" s="61"/>
      <c r="R832" s="61"/>
      <c r="S832" s="61"/>
      <c r="T832" s="61"/>
    </row>
    <row r="833" spans="6:20" ht="15.75" customHeight="1">
      <c r="F833" s="61"/>
      <c r="G833" s="61"/>
      <c r="H833" s="61"/>
      <c r="I833" s="61"/>
      <c r="J833" s="61"/>
      <c r="K833" s="61"/>
      <c r="L833" s="61"/>
      <c r="M833" s="61"/>
      <c r="N833" s="61"/>
      <c r="O833" s="61"/>
      <c r="P833" s="61"/>
      <c r="Q833" s="61"/>
      <c r="R833" s="61"/>
      <c r="S833" s="61"/>
      <c r="T833" s="61"/>
    </row>
    <row r="834" spans="6:20" ht="15.75" customHeight="1">
      <c r="F834" s="61"/>
      <c r="G834" s="61"/>
      <c r="H834" s="61"/>
      <c r="I834" s="61"/>
      <c r="J834" s="61"/>
      <c r="K834" s="61"/>
      <c r="L834" s="61"/>
      <c r="M834" s="61"/>
      <c r="N834" s="61"/>
      <c r="O834" s="61"/>
      <c r="P834" s="61"/>
      <c r="Q834" s="61"/>
      <c r="R834" s="61"/>
      <c r="S834" s="61"/>
      <c r="T834" s="61"/>
    </row>
    <row r="835" spans="6:20" ht="15.75" customHeight="1">
      <c r="F835" s="61"/>
      <c r="G835" s="61"/>
      <c r="H835" s="61"/>
      <c r="I835" s="61"/>
      <c r="J835" s="61"/>
      <c r="K835" s="61"/>
      <c r="L835" s="61"/>
      <c r="M835" s="61"/>
      <c r="N835" s="61"/>
      <c r="O835" s="61"/>
      <c r="P835" s="61"/>
      <c r="Q835" s="61"/>
      <c r="R835" s="61"/>
      <c r="S835" s="61"/>
      <c r="T835" s="61"/>
    </row>
    <row r="836" spans="6:20" ht="15.75" customHeight="1">
      <c r="F836" s="61"/>
      <c r="G836" s="61"/>
      <c r="H836" s="61"/>
      <c r="I836" s="61"/>
      <c r="J836" s="61"/>
      <c r="K836" s="61"/>
      <c r="L836" s="61"/>
      <c r="M836" s="61"/>
      <c r="N836" s="61"/>
      <c r="O836" s="61"/>
      <c r="P836" s="61"/>
      <c r="Q836" s="61"/>
      <c r="R836" s="61"/>
      <c r="S836" s="61"/>
      <c r="T836" s="61"/>
    </row>
    <row r="837" spans="6:20" ht="15.75" customHeight="1">
      <c r="F837" s="61"/>
      <c r="G837" s="61"/>
      <c r="H837" s="61"/>
      <c r="I837" s="61"/>
      <c r="J837" s="61"/>
      <c r="K837" s="61"/>
      <c r="L837" s="61"/>
      <c r="M837" s="61"/>
      <c r="N837" s="61"/>
      <c r="O837" s="61"/>
      <c r="P837" s="61"/>
      <c r="Q837" s="61"/>
      <c r="R837" s="61"/>
      <c r="S837" s="61"/>
      <c r="T837" s="61"/>
    </row>
    <row r="838" spans="6:20" ht="15.75" customHeight="1">
      <c r="F838" s="61"/>
      <c r="G838" s="61"/>
      <c r="H838" s="61"/>
      <c r="I838" s="61"/>
      <c r="J838" s="61"/>
      <c r="K838" s="61"/>
      <c r="L838" s="61"/>
      <c r="M838" s="61"/>
      <c r="N838" s="61"/>
      <c r="O838" s="61"/>
      <c r="P838" s="61"/>
      <c r="Q838" s="61"/>
      <c r="R838" s="61"/>
      <c r="S838" s="61"/>
      <c r="T838" s="61"/>
    </row>
    <row r="839" spans="6:20" ht="15.75" customHeight="1">
      <c r="F839" s="61"/>
      <c r="G839" s="61"/>
      <c r="H839" s="61"/>
      <c r="I839" s="61"/>
      <c r="J839" s="61"/>
      <c r="K839" s="61"/>
      <c r="L839" s="61"/>
      <c r="M839" s="61"/>
      <c r="N839" s="61"/>
      <c r="O839" s="61"/>
      <c r="P839" s="61"/>
      <c r="Q839" s="61"/>
      <c r="R839" s="61"/>
      <c r="S839" s="61"/>
      <c r="T839" s="61"/>
    </row>
    <row r="840" spans="6:20" ht="15.75" customHeight="1">
      <c r="F840" s="61"/>
      <c r="G840" s="61"/>
      <c r="H840" s="61"/>
      <c r="I840" s="61"/>
      <c r="J840" s="61"/>
      <c r="K840" s="61"/>
      <c r="L840" s="61"/>
      <c r="M840" s="61"/>
      <c r="N840" s="61"/>
      <c r="O840" s="61"/>
      <c r="P840" s="61"/>
      <c r="Q840" s="61"/>
      <c r="R840" s="61"/>
      <c r="S840" s="61"/>
      <c r="T840" s="61"/>
    </row>
    <row r="841" spans="6:20" ht="15.75" customHeight="1">
      <c r="F841" s="61"/>
      <c r="G841" s="61"/>
      <c r="H841" s="61"/>
      <c r="I841" s="61"/>
      <c r="J841" s="61"/>
      <c r="K841" s="61"/>
      <c r="L841" s="61"/>
      <c r="M841" s="61"/>
      <c r="N841" s="61"/>
      <c r="O841" s="61"/>
      <c r="P841" s="61"/>
      <c r="Q841" s="61"/>
      <c r="R841" s="61"/>
      <c r="S841" s="61"/>
      <c r="T841" s="61"/>
    </row>
    <row r="842" spans="6:20" ht="15.75" customHeight="1">
      <c r="F842" s="61"/>
      <c r="G842" s="61"/>
      <c r="H842" s="61"/>
      <c r="I842" s="61"/>
      <c r="J842" s="61"/>
      <c r="K842" s="61"/>
      <c r="L842" s="61"/>
      <c r="M842" s="61"/>
      <c r="N842" s="61"/>
      <c r="O842" s="61"/>
      <c r="P842" s="61"/>
      <c r="Q842" s="61"/>
      <c r="R842" s="61"/>
      <c r="S842" s="61"/>
      <c r="T842" s="61"/>
    </row>
    <row r="843" spans="6:20" ht="15.75" customHeight="1">
      <c r="F843" s="61"/>
      <c r="G843" s="61"/>
      <c r="H843" s="61"/>
      <c r="I843" s="61"/>
      <c r="J843" s="61"/>
      <c r="K843" s="61"/>
      <c r="L843" s="61"/>
      <c r="M843" s="61"/>
      <c r="N843" s="61"/>
      <c r="O843" s="61"/>
      <c r="P843" s="61"/>
      <c r="Q843" s="61"/>
      <c r="R843" s="61"/>
      <c r="S843" s="61"/>
      <c r="T843" s="61"/>
    </row>
    <row r="844" spans="6:20" ht="15.75" customHeight="1">
      <c r="F844" s="61"/>
      <c r="G844" s="61"/>
      <c r="H844" s="61"/>
      <c r="I844" s="61"/>
      <c r="J844" s="61"/>
      <c r="K844" s="61"/>
      <c r="L844" s="61"/>
      <c r="M844" s="61"/>
      <c r="N844" s="61"/>
      <c r="O844" s="61"/>
      <c r="P844" s="61"/>
      <c r="Q844" s="61"/>
      <c r="R844" s="61"/>
      <c r="S844" s="61"/>
      <c r="T844" s="61"/>
    </row>
    <row r="845" spans="6:20" ht="15.75" customHeight="1">
      <c r="F845" s="61"/>
      <c r="G845" s="61"/>
      <c r="H845" s="61"/>
      <c r="I845" s="61"/>
      <c r="J845" s="61"/>
      <c r="K845" s="61"/>
      <c r="L845" s="61"/>
      <c r="M845" s="61"/>
      <c r="N845" s="61"/>
      <c r="O845" s="61"/>
      <c r="P845" s="61"/>
      <c r="Q845" s="61"/>
      <c r="R845" s="61"/>
      <c r="S845" s="61"/>
      <c r="T845" s="61"/>
    </row>
    <row r="846" spans="6:20" ht="15.75" customHeight="1">
      <c r="F846" s="61"/>
      <c r="G846" s="61"/>
      <c r="H846" s="61"/>
      <c r="I846" s="61"/>
      <c r="J846" s="61"/>
      <c r="K846" s="61"/>
      <c r="L846" s="61"/>
      <c r="M846" s="61"/>
      <c r="N846" s="61"/>
      <c r="O846" s="61"/>
      <c r="P846" s="61"/>
      <c r="Q846" s="61"/>
      <c r="R846" s="61"/>
      <c r="S846" s="61"/>
      <c r="T846" s="61"/>
    </row>
    <row r="847" spans="6:20" ht="15.75" customHeight="1">
      <c r="F847" s="61"/>
      <c r="G847" s="61"/>
      <c r="H847" s="61"/>
      <c r="I847" s="61"/>
      <c r="J847" s="61"/>
      <c r="K847" s="61"/>
      <c r="L847" s="61"/>
      <c r="M847" s="61"/>
      <c r="N847" s="61"/>
      <c r="O847" s="61"/>
      <c r="P847" s="61"/>
      <c r="Q847" s="61"/>
      <c r="R847" s="61"/>
      <c r="S847" s="61"/>
      <c r="T847" s="61"/>
    </row>
    <row r="848" spans="6:20" ht="15.75" customHeight="1">
      <c r="F848" s="61"/>
      <c r="G848" s="61"/>
      <c r="H848" s="61"/>
      <c r="I848" s="61"/>
      <c r="J848" s="61"/>
      <c r="K848" s="61"/>
      <c r="L848" s="61"/>
      <c r="M848" s="61"/>
      <c r="N848" s="61"/>
      <c r="O848" s="61"/>
      <c r="P848" s="61"/>
      <c r="Q848" s="61"/>
      <c r="R848" s="61"/>
      <c r="S848" s="61"/>
      <c r="T848" s="61"/>
    </row>
    <row r="849" spans="6:20" ht="15.75" customHeight="1">
      <c r="F849" s="61"/>
      <c r="G849" s="61"/>
      <c r="H849" s="61"/>
      <c r="I849" s="61"/>
      <c r="J849" s="61"/>
      <c r="K849" s="61"/>
      <c r="L849" s="61"/>
      <c r="M849" s="61"/>
      <c r="N849" s="61"/>
      <c r="O849" s="61"/>
      <c r="P849" s="61"/>
      <c r="Q849" s="61"/>
      <c r="R849" s="61"/>
      <c r="S849" s="61"/>
      <c r="T849" s="61"/>
    </row>
    <row r="850" spans="6:20" ht="15.75" customHeight="1">
      <c r="F850" s="61"/>
      <c r="G850" s="61"/>
      <c r="H850" s="61"/>
      <c r="I850" s="61"/>
      <c r="J850" s="61"/>
      <c r="K850" s="61"/>
      <c r="L850" s="61"/>
      <c r="M850" s="61"/>
      <c r="N850" s="61"/>
      <c r="O850" s="61"/>
      <c r="P850" s="61"/>
      <c r="Q850" s="61"/>
      <c r="R850" s="61"/>
      <c r="S850" s="61"/>
      <c r="T850" s="61"/>
    </row>
    <row r="851" spans="6:20" ht="15.75" customHeight="1">
      <c r="F851" s="61"/>
      <c r="G851" s="61"/>
      <c r="H851" s="61"/>
      <c r="I851" s="61"/>
      <c r="J851" s="61"/>
      <c r="K851" s="61"/>
      <c r="L851" s="61"/>
      <c r="M851" s="61"/>
      <c r="N851" s="61"/>
      <c r="O851" s="61"/>
      <c r="P851" s="61"/>
      <c r="Q851" s="61"/>
      <c r="R851" s="61"/>
      <c r="S851" s="61"/>
      <c r="T851" s="61"/>
    </row>
    <row r="852" spans="6:20" ht="15.75" customHeight="1">
      <c r="F852" s="61"/>
      <c r="G852" s="61"/>
      <c r="H852" s="61"/>
      <c r="I852" s="61"/>
      <c r="J852" s="61"/>
      <c r="K852" s="61"/>
      <c r="L852" s="61"/>
      <c r="M852" s="61"/>
      <c r="N852" s="61"/>
      <c r="O852" s="61"/>
      <c r="P852" s="61"/>
      <c r="Q852" s="61"/>
      <c r="R852" s="61"/>
      <c r="S852" s="61"/>
      <c r="T852" s="61"/>
    </row>
    <row r="853" spans="6:20" ht="15.75" customHeight="1">
      <c r="F853" s="61"/>
      <c r="G853" s="61"/>
      <c r="H853" s="61"/>
      <c r="I853" s="61"/>
      <c r="J853" s="61"/>
      <c r="K853" s="61"/>
      <c r="L853" s="61"/>
      <c r="M853" s="61"/>
      <c r="N853" s="61"/>
      <c r="O853" s="61"/>
      <c r="P853" s="61"/>
      <c r="Q853" s="61"/>
      <c r="R853" s="61"/>
      <c r="S853" s="61"/>
      <c r="T853" s="61"/>
    </row>
    <row r="854" spans="6:20" ht="15.75" customHeight="1">
      <c r="F854" s="61"/>
      <c r="G854" s="61"/>
      <c r="H854" s="61"/>
      <c r="I854" s="61"/>
      <c r="J854" s="61"/>
      <c r="K854" s="61"/>
      <c r="L854" s="61"/>
      <c r="M854" s="61"/>
      <c r="N854" s="61"/>
      <c r="O854" s="61"/>
      <c r="P854" s="61"/>
      <c r="Q854" s="61"/>
      <c r="R854" s="61"/>
      <c r="S854" s="61"/>
      <c r="T854" s="61"/>
    </row>
    <row r="855" spans="6:20" ht="15.75" customHeight="1">
      <c r="F855" s="61"/>
      <c r="G855" s="61"/>
      <c r="H855" s="61"/>
      <c r="I855" s="61"/>
      <c r="J855" s="61"/>
      <c r="K855" s="61"/>
      <c r="L855" s="61"/>
      <c r="M855" s="61"/>
      <c r="N855" s="61"/>
      <c r="O855" s="61"/>
      <c r="P855" s="61"/>
      <c r="Q855" s="61"/>
      <c r="R855" s="61"/>
      <c r="S855" s="61"/>
      <c r="T855" s="61"/>
    </row>
    <row r="856" spans="6:20" ht="15.75" customHeight="1">
      <c r="F856" s="61"/>
      <c r="G856" s="61"/>
      <c r="H856" s="61"/>
      <c r="I856" s="61"/>
      <c r="J856" s="61"/>
      <c r="K856" s="61"/>
      <c r="L856" s="61"/>
      <c r="M856" s="61"/>
      <c r="N856" s="61"/>
      <c r="O856" s="61"/>
      <c r="P856" s="61"/>
      <c r="Q856" s="61"/>
      <c r="R856" s="61"/>
      <c r="S856" s="61"/>
      <c r="T856" s="61"/>
    </row>
    <row r="857" spans="6:20" ht="15.75" customHeight="1">
      <c r="F857" s="61"/>
      <c r="G857" s="61"/>
      <c r="H857" s="61"/>
      <c r="I857" s="61"/>
      <c r="J857" s="61"/>
      <c r="K857" s="61"/>
      <c r="L857" s="61"/>
      <c r="M857" s="61"/>
      <c r="N857" s="61"/>
      <c r="O857" s="61"/>
      <c r="P857" s="61"/>
      <c r="Q857" s="61"/>
      <c r="R857" s="61"/>
      <c r="S857" s="61"/>
      <c r="T857" s="61"/>
    </row>
    <row r="858" spans="6:20" ht="15.75" customHeight="1">
      <c r="F858" s="61"/>
      <c r="G858" s="61"/>
      <c r="H858" s="61"/>
      <c r="I858" s="61"/>
      <c r="J858" s="61"/>
      <c r="K858" s="61"/>
      <c r="L858" s="61"/>
      <c r="M858" s="61"/>
      <c r="N858" s="61"/>
      <c r="O858" s="61"/>
      <c r="P858" s="61"/>
      <c r="Q858" s="61"/>
      <c r="R858" s="61"/>
      <c r="S858" s="61"/>
      <c r="T858" s="61"/>
    </row>
    <row r="859" spans="6:20" ht="15.75" customHeight="1">
      <c r="F859" s="61"/>
      <c r="G859" s="61"/>
      <c r="H859" s="61"/>
      <c r="I859" s="61"/>
      <c r="J859" s="61"/>
      <c r="K859" s="61"/>
      <c r="L859" s="61"/>
      <c r="M859" s="61"/>
      <c r="N859" s="61"/>
      <c r="O859" s="61"/>
      <c r="P859" s="61"/>
      <c r="Q859" s="61"/>
      <c r="R859" s="61"/>
      <c r="S859" s="61"/>
      <c r="T859" s="61"/>
    </row>
    <row r="860" spans="6:20" ht="15.75" customHeight="1">
      <c r="F860" s="61"/>
      <c r="G860" s="61"/>
      <c r="H860" s="61"/>
      <c r="I860" s="61"/>
      <c r="J860" s="61"/>
      <c r="K860" s="61"/>
      <c r="L860" s="61"/>
      <c r="M860" s="61"/>
      <c r="N860" s="61"/>
      <c r="O860" s="61"/>
      <c r="P860" s="61"/>
      <c r="Q860" s="61"/>
      <c r="R860" s="61"/>
      <c r="S860" s="61"/>
      <c r="T860" s="61"/>
    </row>
    <row r="861" spans="6:20" ht="15.75" customHeight="1">
      <c r="F861" s="61"/>
      <c r="G861" s="61"/>
      <c r="H861" s="61"/>
      <c r="I861" s="61"/>
      <c r="J861" s="61"/>
      <c r="K861" s="61"/>
      <c r="L861" s="61"/>
      <c r="M861" s="61"/>
      <c r="N861" s="61"/>
      <c r="O861" s="61"/>
      <c r="P861" s="61"/>
      <c r="Q861" s="61"/>
      <c r="R861" s="61"/>
      <c r="S861" s="61"/>
      <c r="T861" s="61"/>
    </row>
    <row r="862" spans="6:20" ht="15.75" customHeight="1">
      <c r="F862" s="61"/>
      <c r="G862" s="61"/>
      <c r="H862" s="61"/>
      <c r="I862" s="61"/>
      <c r="J862" s="61"/>
      <c r="K862" s="61"/>
      <c r="L862" s="61"/>
      <c r="M862" s="61"/>
      <c r="N862" s="61"/>
      <c r="O862" s="61"/>
      <c r="P862" s="61"/>
      <c r="Q862" s="61"/>
      <c r="R862" s="61"/>
      <c r="S862" s="61"/>
      <c r="T862" s="61"/>
    </row>
    <row r="863" spans="6:20" ht="15.75" customHeight="1">
      <c r="F863" s="61"/>
      <c r="G863" s="61"/>
      <c r="H863" s="61"/>
      <c r="I863" s="61"/>
      <c r="J863" s="61"/>
      <c r="K863" s="61"/>
      <c r="L863" s="61"/>
      <c r="M863" s="61"/>
      <c r="N863" s="61"/>
      <c r="O863" s="61"/>
      <c r="P863" s="61"/>
      <c r="Q863" s="61"/>
      <c r="R863" s="61"/>
      <c r="S863" s="61"/>
      <c r="T863" s="61"/>
    </row>
    <row r="864" spans="6:20" ht="15.75" customHeight="1">
      <c r="F864" s="61"/>
      <c r="G864" s="61"/>
      <c r="H864" s="61"/>
      <c r="I864" s="61"/>
      <c r="J864" s="61"/>
      <c r="K864" s="61"/>
      <c r="L864" s="61"/>
      <c r="M864" s="61"/>
      <c r="N864" s="61"/>
      <c r="O864" s="61"/>
      <c r="P864" s="61"/>
      <c r="Q864" s="61"/>
      <c r="R864" s="61"/>
      <c r="S864" s="61"/>
      <c r="T864" s="61"/>
    </row>
    <row r="865" spans="6:20" ht="15.75" customHeight="1">
      <c r="F865" s="61"/>
      <c r="G865" s="61"/>
      <c r="H865" s="61"/>
      <c r="I865" s="61"/>
      <c r="J865" s="61"/>
      <c r="K865" s="61"/>
      <c r="L865" s="61"/>
      <c r="M865" s="61"/>
      <c r="N865" s="61"/>
      <c r="O865" s="61"/>
      <c r="P865" s="61"/>
      <c r="Q865" s="61"/>
      <c r="R865" s="61"/>
      <c r="S865" s="61"/>
      <c r="T865" s="61"/>
    </row>
    <row r="866" spans="6:20" ht="15.75" customHeight="1">
      <c r="F866" s="61"/>
      <c r="G866" s="61"/>
      <c r="H866" s="61"/>
      <c r="I866" s="61"/>
      <c r="J866" s="61"/>
      <c r="K866" s="61"/>
      <c r="L866" s="61"/>
      <c r="M866" s="61"/>
      <c r="N866" s="61"/>
      <c r="O866" s="61"/>
      <c r="P866" s="61"/>
      <c r="Q866" s="61"/>
      <c r="R866" s="61"/>
      <c r="S866" s="61"/>
      <c r="T866" s="61"/>
    </row>
    <row r="867" spans="6:20" ht="15.75" customHeight="1">
      <c r="F867" s="61"/>
      <c r="G867" s="61"/>
      <c r="H867" s="61"/>
      <c r="I867" s="61"/>
      <c r="J867" s="61"/>
      <c r="K867" s="61"/>
      <c r="L867" s="61"/>
      <c r="M867" s="61"/>
      <c r="N867" s="61"/>
      <c r="O867" s="61"/>
      <c r="P867" s="61"/>
      <c r="Q867" s="61"/>
      <c r="R867" s="61"/>
      <c r="S867" s="61"/>
      <c r="T867" s="61"/>
    </row>
    <row r="868" spans="6:20" ht="15.75" customHeight="1">
      <c r="F868" s="61"/>
      <c r="G868" s="61"/>
      <c r="H868" s="61"/>
      <c r="I868" s="61"/>
      <c r="J868" s="61"/>
      <c r="K868" s="61"/>
      <c r="L868" s="61"/>
      <c r="M868" s="61"/>
      <c r="N868" s="61"/>
      <c r="O868" s="61"/>
      <c r="P868" s="61"/>
      <c r="Q868" s="61"/>
      <c r="R868" s="61"/>
      <c r="S868" s="61"/>
      <c r="T868" s="61"/>
    </row>
    <row r="869" spans="6:20" ht="15.75" customHeight="1">
      <c r="F869" s="61"/>
      <c r="G869" s="61"/>
      <c r="H869" s="61"/>
      <c r="I869" s="61"/>
      <c r="J869" s="61"/>
      <c r="K869" s="61"/>
      <c r="L869" s="61"/>
      <c r="M869" s="61"/>
      <c r="N869" s="61"/>
      <c r="O869" s="61"/>
      <c r="P869" s="61"/>
      <c r="Q869" s="61"/>
      <c r="R869" s="61"/>
      <c r="S869" s="61"/>
      <c r="T869" s="61"/>
    </row>
    <row r="870" spans="6:20" ht="15.75" customHeight="1">
      <c r="F870" s="61"/>
      <c r="G870" s="61"/>
      <c r="H870" s="61"/>
      <c r="I870" s="61"/>
      <c r="J870" s="61"/>
      <c r="K870" s="61"/>
      <c r="L870" s="61"/>
      <c r="M870" s="61"/>
      <c r="N870" s="61"/>
      <c r="O870" s="61"/>
      <c r="P870" s="61"/>
      <c r="Q870" s="61"/>
      <c r="R870" s="61"/>
      <c r="S870" s="61"/>
      <c r="T870" s="61"/>
    </row>
    <row r="871" spans="6:20" ht="15.75" customHeight="1">
      <c r="F871" s="61"/>
      <c r="G871" s="61"/>
      <c r="H871" s="61"/>
      <c r="I871" s="61"/>
      <c r="J871" s="61"/>
      <c r="K871" s="61"/>
      <c r="L871" s="61"/>
      <c r="M871" s="61"/>
      <c r="N871" s="61"/>
      <c r="O871" s="61"/>
      <c r="P871" s="61"/>
      <c r="Q871" s="61"/>
      <c r="R871" s="61"/>
      <c r="S871" s="61"/>
      <c r="T871" s="61"/>
    </row>
    <row r="872" spans="6:20" ht="15.75" customHeight="1">
      <c r="F872" s="61"/>
      <c r="G872" s="61"/>
      <c r="H872" s="61"/>
      <c r="I872" s="61"/>
      <c r="J872" s="61"/>
      <c r="K872" s="61"/>
      <c r="L872" s="61"/>
      <c r="M872" s="61"/>
      <c r="N872" s="61"/>
      <c r="O872" s="61"/>
      <c r="P872" s="61"/>
      <c r="Q872" s="61"/>
      <c r="R872" s="61"/>
      <c r="S872" s="61"/>
      <c r="T872" s="61"/>
    </row>
    <row r="873" spans="6:20" ht="15.75" customHeight="1">
      <c r="F873" s="61"/>
      <c r="G873" s="61"/>
      <c r="H873" s="61"/>
      <c r="I873" s="61"/>
      <c r="J873" s="61"/>
      <c r="K873" s="61"/>
      <c r="L873" s="61"/>
      <c r="M873" s="61"/>
      <c r="N873" s="61"/>
      <c r="O873" s="61"/>
      <c r="P873" s="61"/>
      <c r="Q873" s="61"/>
      <c r="R873" s="61"/>
      <c r="S873" s="61"/>
      <c r="T873" s="61"/>
    </row>
    <row r="874" spans="6:20" ht="15.75" customHeight="1">
      <c r="F874" s="61"/>
      <c r="G874" s="61"/>
      <c r="H874" s="61"/>
      <c r="I874" s="61"/>
      <c r="J874" s="61"/>
      <c r="K874" s="61"/>
      <c r="L874" s="61"/>
      <c r="M874" s="61"/>
      <c r="N874" s="61"/>
      <c r="O874" s="61"/>
      <c r="P874" s="61"/>
      <c r="Q874" s="61"/>
      <c r="R874" s="61"/>
      <c r="S874" s="61"/>
      <c r="T874" s="61"/>
    </row>
    <row r="875" spans="6:20" ht="15.75" customHeight="1">
      <c r="F875" s="61"/>
      <c r="G875" s="61"/>
      <c r="H875" s="61"/>
      <c r="I875" s="61"/>
      <c r="J875" s="61"/>
      <c r="K875" s="61"/>
      <c r="L875" s="61"/>
      <c r="M875" s="61"/>
      <c r="N875" s="61"/>
      <c r="O875" s="61"/>
      <c r="P875" s="61"/>
      <c r="Q875" s="61"/>
      <c r="R875" s="61"/>
      <c r="S875" s="61"/>
      <c r="T875" s="61"/>
    </row>
    <row r="876" spans="6:20" ht="15.75" customHeight="1">
      <c r="F876" s="61"/>
      <c r="G876" s="61"/>
      <c r="H876" s="61"/>
      <c r="I876" s="61"/>
      <c r="J876" s="61"/>
      <c r="K876" s="61"/>
      <c r="L876" s="61"/>
      <c r="M876" s="61"/>
      <c r="N876" s="61"/>
      <c r="O876" s="61"/>
      <c r="P876" s="61"/>
      <c r="Q876" s="61"/>
      <c r="R876" s="61"/>
      <c r="S876" s="61"/>
      <c r="T876" s="61"/>
    </row>
    <row r="877" spans="6:20" ht="15.75" customHeight="1">
      <c r="F877" s="61"/>
      <c r="G877" s="61"/>
      <c r="H877" s="61"/>
      <c r="I877" s="61"/>
      <c r="J877" s="61"/>
      <c r="K877" s="61"/>
      <c r="L877" s="61"/>
      <c r="M877" s="61"/>
      <c r="N877" s="61"/>
      <c r="O877" s="61"/>
      <c r="P877" s="61"/>
      <c r="Q877" s="61"/>
      <c r="R877" s="61"/>
      <c r="S877" s="61"/>
      <c r="T877" s="61"/>
    </row>
    <row r="878" spans="6:20" ht="15.75" customHeight="1">
      <c r="F878" s="61"/>
      <c r="G878" s="61"/>
      <c r="H878" s="61"/>
      <c r="I878" s="61"/>
      <c r="J878" s="61"/>
      <c r="K878" s="61"/>
      <c r="L878" s="61"/>
      <c r="M878" s="61"/>
      <c r="N878" s="61"/>
      <c r="O878" s="61"/>
      <c r="P878" s="61"/>
      <c r="Q878" s="61"/>
      <c r="R878" s="61"/>
      <c r="S878" s="61"/>
      <c r="T878" s="61"/>
    </row>
    <row r="879" spans="6:20" ht="15.75" customHeight="1">
      <c r="F879" s="61"/>
      <c r="G879" s="61"/>
      <c r="H879" s="61"/>
      <c r="I879" s="61"/>
      <c r="J879" s="61"/>
      <c r="K879" s="61"/>
      <c r="L879" s="61"/>
      <c r="M879" s="61"/>
      <c r="N879" s="61"/>
      <c r="O879" s="61"/>
      <c r="P879" s="61"/>
      <c r="Q879" s="61"/>
      <c r="R879" s="61"/>
      <c r="S879" s="61"/>
      <c r="T879" s="61"/>
    </row>
    <row r="880" spans="6:20" ht="15.75" customHeight="1">
      <c r="F880" s="61"/>
      <c r="G880" s="61"/>
      <c r="H880" s="61"/>
      <c r="I880" s="61"/>
      <c r="J880" s="61"/>
      <c r="K880" s="61"/>
      <c r="L880" s="61"/>
      <c r="M880" s="61"/>
      <c r="N880" s="61"/>
      <c r="O880" s="61"/>
      <c r="P880" s="61"/>
      <c r="Q880" s="61"/>
      <c r="R880" s="61"/>
      <c r="S880" s="61"/>
      <c r="T880" s="61"/>
    </row>
    <row r="881" spans="6:20" ht="15.75" customHeight="1">
      <c r="F881" s="61"/>
      <c r="G881" s="61"/>
      <c r="H881" s="61"/>
      <c r="I881" s="61"/>
      <c r="J881" s="61"/>
      <c r="K881" s="61"/>
      <c r="L881" s="61"/>
      <c r="M881" s="61"/>
      <c r="N881" s="61"/>
      <c r="O881" s="61"/>
      <c r="P881" s="61"/>
      <c r="Q881" s="61"/>
      <c r="R881" s="61"/>
      <c r="S881" s="61"/>
      <c r="T881" s="61"/>
    </row>
    <row r="882" spans="6:20" ht="15.75" customHeight="1">
      <c r="F882" s="61"/>
      <c r="G882" s="61"/>
      <c r="H882" s="61"/>
      <c r="I882" s="61"/>
      <c r="J882" s="61"/>
      <c r="K882" s="61"/>
      <c r="L882" s="61"/>
      <c r="M882" s="61"/>
      <c r="N882" s="61"/>
      <c r="O882" s="61"/>
      <c r="P882" s="61"/>
      <c r="Q882" s="61"/>
      <c r="R882" s="61"/>
      <c r="S882" s="61"/>
      <c r="T882" s="61"/>
    </row>
    <row r="883" spans="6:20" ht="15.75" customHeight="1">
      <c r="F883" s="61"/>
      <c r="G883" s="61"/>
      <c r="H883" s="61"/>
      <c r="I883" s="61"/>
      <c r="J883" s="61"/>
      <c r="K883" s="61"/>
      <c r="L883" s="61"/>
      <c r="M883" s="61"/>
      <c r="N883" s="61"/>
      <c r="O883" s="61"/>
      <c r="P883" s="61"/>
      <c r="Q883" s="61"/>
      <c r="R883" s="61"/>
      <c r="S883" s="61"/>
      <c r="T883" s="61"/>
    </row>
    <row r="884" spans="6:20" ht="15.75" customHeight="1">
      <c r="F884" s="61"/>
      <c r="G884" s="61"/>
      <c r="H884" s="61"/>
      <c r="I884" s="61"/>
      <c r="J884" s="61"/>
      <c r="K884" s="61"/>
      <c r="L884" s="61"/>
      <c r="M884" s="61"/>
      <c r="N884" s="61"/>
      <c r="O884" s="61"/>
      <c r="P884" s="61"/>
      <c r="Q884" s="61"/>
      <c r="R884" s="61"/>
      <c r="S884" s="61"/>
      <c r="T884" s="61"/>
    </row>
    <row r="885" spans="6:20" ht="15.75" customHeight="1">
      <c r="F885" s="61"/>
      <c r="G885" s="61"/>
      <c r="H885" s="61"/>
      <c r="I885" s="61"/>
      <c r="J885" s="61"/>
      <c r="K885" s="61"/>
      <c r="L885" s="61"/>
      <c r="M885" s="61"/>
      <c r="N885" s="61"/>
      <c r="O885" s="61"/>
      <c r="P885" s="61"/>
      <c r="Q885" s="61"/>
      <c r="R885" s="61"/>
      <c r="S885" s="61"/>
      <c r="T885" s="61"/>
    </row>
    <row r="886" spans="6:20" ht="15.75" customHeight="1">
      <c r="F886" s="61"/>
      <c r="G886" s="61"/>
      <c r="H886" s="61"/>
      <c r="I886" s="61"/>
      <c r="J886" s="61"/>
      <c r="K886" s="61"/>
      <c r="L886" s="61"/>
      <c r="M886" s="61"/>
      <c r="N886" s="61"/>
      <c r="O886" s="61"/>
      <c r="P886" s="61"/>
      <c r="Q886" s="61"/>
      <c r="R886" s="61"/>
      <c r="S886" s="61"/>
      <c r="T886" s="61"/>
    </row>
    <row r="887" spans="6:20" ht="15.75" customHeight="1">
      <c r="F887" s="61"/>
      <c r="G887" s="61"/>
      <c r="H887" s="61"/>
      <c r="I887" s="61"/>
      <c r="J887" s="61"/>
      <c r="K887" s="61"/>
      <c r="L887" s="61"/>
      <c r="M887" s="61"/>
      <c r="N887" s="61"/>
      <c r="O887" s="61"/>
      <c r="P887" s="61"/>
      <c r="Q887" s="61"/>
      <c r="R887" s="61"/>
      <c r="S887" s="61"/>
      <c r="T887" s="61"/>
    </row>
    <row r="888" spans="6:20" ht="15.75" customHeight="1">
      <c r="F888" s="61"/>
      <c r="G888" s="61"/>
      <c r="H888" s="61"/>
      <c r="I888" s="61"/>
      <c r="J888" s="61"/>
      <c r="K888" s="61"/>
      <c r="L888" s="61"/>
      <c r="M888" s="61"/>
      <c r="N888" s="61"/>
      <c r="O888" s="61"/>
      <c r="P888" s="61"/>
      <c r="Q888" s="61"/>
      <c r="R888" s="61"/>
      <c r="S888" s="61"/>
      <c r="T888" s="61"/>
    </row>
    <row r="889" spans="6:20" ht="15.75" customHeight="1">
      <c r="F889" s="61"/>
      <c r="G889" s="61"/>
      <c r="H889" s="61"/>
      <c r="I889" s="61"/>
      <c r="J889" s="61"/>
      <c r="K889" s="61"/>
      <c r="L889" s="61"/>
      <c r="M889" s="61"/>
      <c r="N889" s="61"/>
      <c r="O889" s="61"/>
      <c r="P889" s="61"/>
      <c r="Q889" s="61"/>
      <c r="R889" s="61"/>
      <c r="S889" s="61"/>
      <c r="T889" s="61"/>
    </row>
    <row r="890" spans="6:20" ht="15.75" customHeight="1">
      <c r="F890" s="61"/>
      <c r="G890" s="61"/>
      <c r="H890" s="61"/>
      <c r="I890" s="61"/>
      <c r="J890" s="61"/>
      <c r="K890" s="61"/>
      <c r="L890" s="61"/>
      <c r="M890" s="61"/>
      <c r="N890" s="61"/>
      <c r="O890" s="61"/>
      <c r="P890" s="61"/>
      <c r="Q890" s="61"/>
      <c r="R890" s="61"/>
      <c r="S890" s="61"/>
      <c r="T890" s="61"/>
    </row>
    <row r="891" spans="6:20" ht="15.75" customHeight="1">
      <c r="F891" s="61"/>
      <c r="G891" s="61"/>
      <c r="H891" s="61"/>
      <c r="I891" s="61"/>
      <c r="J891" s="61"/>
      <c r="K891" s="61"/>
      <c r="L891" s="61"/>
      <c r="M891" s="61"/>
      <c r="N891" s="61"/>
      <c r="O891" s="61"/>
      <c r="P891" s="61"/>
      <c r="Q891" s="61"/>
      <c r="R891" s="61"/>
      <c r="S891" s="61"/>
      <c r="T891" s="61"/>
    </row>
    <row r="892" spans="6:20" ht="15.75" customHeight="1">
      <c r="F892" s="61"/>
      <c r="G892" s="61"/>
      <c r="H892" s="61"/>
      <c r="I892" s="61"/>
      <c r="J892" s="61"/>
      <c r="K892" s="61"/>
      <c r="L892" s="61"/>
      <c r="M892" s="61"/>
      <c r="N892" s="61"/>
      <c r="O892" s="61"/>
      <c r="P892" s="61"/>
      <c r="Q892" s="61"/>
      <c r="R892" s="61"/>
      <c r="S892" s="61"/>
      <c r="T892" s="61"/>
    </row>
    <row r="893" spans="6:20" ht="15.75" customHeight="1">
      <c r="F893" s="61"/>
      <c r="G893" s="61"/>
      <c r="H893" s="61"/>
      <c r="I893" s="61"/>
      <c r="J893" s="61"/>
      <c r="K893" s="61"/>
      <c r="L893" s="61"/>
      <c r="M893" s="61"/>
      <c r="N893" s="61"/>
      <c r="O893" s="61"/>
      <c r="P893" s="61"/>
      <c r="Q893" s="61"/>
      <c r="R893" s="61"/>
      <c r="S893" s="61"/>
      <c r="T893" s="61"/>
    </row>
    <row r="894" spans="6:20" ht="15.75" customHeight="1">
      <c r="F894" s="61"/>
      <c r="G894" s="61"/>
      <c r="H894" s="61"/>
      <c r="I894" s="61"/>
      <c r="J894" s="61"/>
      <c r="K894" s="61"/>
      <c r="L894" s="61"/>
      <c r="M894" s="61"/>
      <c r="N894" s="61"/>
      <c r="O894" s="61"/>
      <c r="P894" s="61"/>
      <c r="Q894" s="61"/>
      <c r="R894" s="61"/>
      <c r="S894" s="61"/>
      <c r="T894" s="61"/>
    </row>
    <row r="895" spans="6:20" ht="15.75" customHeight="1">
      <c r="F895" s="61"/>
      <c r="G895" s="61"/>
      <c r="H895" s="61"/>
      <c r="I895" s="61"/>
      <c r="J895" s="61"/>
      <c r="K895" s="61"/>
      <c r="L895" s="61"/>
      <c r="M895" s="61"/>
      <c r="N895" s="61"/>
      <c r="O895" s="61"/>
      <c r="P895" s="61"/>
      <c r="Q895" s="61"/>
      <c r="R895" s="61"/>
      <c r="S895" s="61"/>
      <c r="T895" s="61"/>
    </row>
    <row r="896" spans="6:20" ht="15.75" customHeight="1">
      <c r="F896" s="61"/>
      <c r="G896" s="61"/>
      <c r="H896" s="61"/>
      <c r="I896" s="61"/>
      <c r="J896" s="61"/>
      <c r="K896" s="61"/>
      <c r="L896" s="61"/>
      <c r="M896" s="61"/>
      <c r="N896" s="61"/>
      <c r="O896" s="61"/>
      <c r="P896" s="61"/>
      <c r="Q896" s="61"/>
      <c r="R896" s="61"/>
      <c r="S896" s="61"/>
      <c r="T896" s="61"/>
    </row>
    <row r="897" spans="6:20" ht="15.75" customHeight="1">
      <c r="F897" s="61"/>
      <c r="G897" s="61"/>
      <c r="H897" s="61"/>
      <c r="I897" s="61"/>
      <c r="J897" s="61"/>
      <c r="K897" s="61"/>
      <c r="L897" s="61"/>
      <c r="M897" s="61"/>
      <c r="N897" s="61"/>
      <c r="O897" s="61"/>
      <c r="P897" s="61"/>
      <c r="Q897" s="61"/>
      <c r="R897" s="61"/>
      <c r="S897" s="61"/>
      <c r="T897" s="61"/>
    </row>
    <row r="898" spans="6:20" ht="15.75" customHeight="1">
      <c r="F898" s="61"/>
      <c r="G898" s="61"/>
      <c r="H898" s="61"/>
      <c r="I898" s="61"/>
      <c r="J898" s="61"/>
      <c r="K898" s="61"/>
      <c r="L898" s="61"/>
      <c r="M898" s="61"/>
      <c r="N898" s="61"/>
      <c r="O898" s="61"/>
      <c r="P898" s="61"/>
      <c r="Q898" s="61"/>
      <c r="R898" s="61"/>
      <c r="S898" s="61"/>
      <c r="T898" s="61"/>
    </row>
    <row r="899" spans="6:20" ht="15.75" customHeight="1">
      <c r="F899" s="61"/>
      <c r="G899" s="61"/>
      <c r="H899" s="61"/>
      <c r="I899" s="61"/>
      <c r="J899" s="61"/>
      <c r="K899" s="61"/>
      <c r="L899" s="61"/>
      <c r="M899" s="61"/>
      <c r="N899" s="61"/>
      <c r="O899" s="61"/>
      <c r="P899" s="61"/>
      <c r="Q899" s="61"/>
      <c r="R899" s="61"/>
      <c r="S899" s="61"/>
      <c r="T899" s="61"/>
    </row>
    <row r="900" spans="6:20" ht="15.75" customHeight="1">
      <c r="F900" s="61"/>
      <c r="G900" s="61"/>
      <c r="H900" s="61"/>
      <c r="I900" s="61"/>
      <c r="J900" s="61"/>
      <c r="K900" s="61"/>
      <c r="L900" s="61"/>
      <c r="M900" s="61"/>
      <c r="N900" s="61"/>
      <c r="O900" s="61"/>
      <c r="P900" s="61"/>
      <c r="Q900" s="61"/>
      <c r="R900" s="61"/>
      <c r="S900" s="61"/>
      <c r="T900" s="61"/>
    </row>
    <row r="901" spans="6:20" ht="15.75" customHeight="1">
      <c r="F901" s="61"/>
      <c r="G901" s="61"/>
      <c r="H901" s="61"/>
      <c r="I901" s="61"/>
      <c r="J901" s="61"/>
      <c r="K901" s="61"/>
      <c r="L901" s="61"/>
      <c r="M901" s="61"/>
      <c r="N901" s="61"/>
      <c r="O901" s="61"/>
      <c r="P901" s="61"/>
      <c r="Q901" s="61"/>
      <c r="R901" s="61"/>
      <c r="S901" s="61"/>
      <c r="T901" s="61"/>
    </row>
    <row r="902" spans="6:20" ht="15.75" customHeight="1">
      <c r="F902" s="61"/>
      <c r="G902" s="61"/>
      <c r="H902" s="61"/>
      <c r="I902" s="61"/>
      <c r="J902" s="61"/>
      <c r="K902" s="61"/>
      <c r="L902" s="61"/>
      <c r="M902" s="61"/>
      <c r="N902" s="61"/>
      <c r="O902" s="61"/>
      <c r="P902" s="61"/>
      <c r="Q902" s="61"/>
      <c r="R902" s="61"/>
      <c r="S902" s="61"/>
      <c r="T902" s="61"/>
    </row>
    <row r="903" spans="6:20" ht="15.75" customHeight="1">
      <c r="F903" s="61"/>
      <c r="G903" s="61"/>
      <c r="H903" s="61"/>
      <c r="I903" s="61"/>
      <c r="J903" s="61"/>
      <c r="K903" s="61"/>
      <c r="L903" s="61"/>
      <c r="M903" s="61"/>
      <c r="N903" s="61"/>
      <c r="O903" s="61"/>
      <c r="P903" s="61"/>
      <c r="Q903" s="61"/>
      <c r="R903" s="61"/>
      <c r="S903" s="61"/>
      <c r="T903" s="61"/>
    </row>
    <row r="904" spans="6:20" ht="15.75" customHeight="1">
      <c r="F904" s="61"/>
      <c r="G904" s="61"/>
      <c r="H904" s="61"/>
      <c r="I904" s="61"/>
      <c r="J904" s="61"/>
      <c r="K904" s="61"/>
      <c r="L904" s="61"/>
      <c r="M904" s="61"/>
      <c r="N904" s="61"/>
      <c r="O904" s="61"/>
      <c r="P904" s="61"/>
      <c r="Q904" s="61"/>
      <c r="R904" s="61"/>
      <c r="S904" s="61"/>
      <c r="T904" s="61"/>
    </row>
    <row r="905" spans="6:20" ht="15.75" customHeight="1">
      <c r="F905" s="61"/>
      <c r="G905" s="61"/>
      <c r="H905" s="61"/>
      <c r="I905" s="61"/>
      <c r="J905" s="61"/>
      <c r="K905" s="61"/>
      <c r="L905" s="61"/>
      <c r="M905" s="61"/>
      <c r="N905" s="61"/>
      <c r="O905" s="61"/>
      <c r="P905" s="61"/>
      <c r="Q905" s="61"/>
      <c r="R905" s="61"/>
      <c r="S905" s="61"/>
      <c r="T905" s="61"/>
    </row>
    <row r="906" spans="6:20" ht="15.75" customHeight="1">
      <c r="F906" s="61"/>
      <c r="G906" s="61"/>
      <c r="H906" s="61"/>
      <c r="I906" s="61"/>
      <c r="J906" s="61"/>
      <c r="K906" s="61"/>
      <c r="L906" s="61"/>
      <c r="M906" s="61"/>
      <c r="N906" s="61"/>
      <c r="O906" s="61"/>
      <c r="P906" s="61"/>
      <c r="Q906" s="61"/>
      <c r="R906" s="61"/>
      <c r="S906" s="61"/>
      <c r="T906" s="61"/>
    </row>
    <row r="907" spans="6:20" ht="15.75" customHeight="1">
      <c r="F907" s="61"/>
      <c r="G907" s="61"/>
      <c r="H907" s="61"/>
      <c r="I907" s="61"/>
      <c r="J907" s="61"/>
      <c r="K907" s="61"/>
      <c r="L907" s="61"/>
      <c r="M907" s="61"/>
      <c r="N907" s="61"/>
      <c r="O907" s="61"/>
      <c r="P907" s="61"/>
      <c r="Q907" s="61"/>
      <c r="R907" s="61"/>
      <c r="S907" s="61"/>
      <c r="T907" s="61"/>
    </row>
    <row r="908" spans="6:20" ht="15.75" customHeight="1">
      <c r="F908" s="61"/>
      <c r="G908" s="61"/>
      <c r="H908" s="61"/>
      <c r="I908" s="61"/>
      <c r="J908" s="61"/>
      <c r="K908" s="61"/>
      <c r="L908" s="61"/>
      <c r="M908" s="61"/>
      <c r="N908" s="61"/>
      <c r="O908" s="61"/>
      <c r="P908" s="61"/>
      <c r="Q908" s="61"/>
      <c r="R908" s="61"/>
      <c r="S908" s="61"/>
      <c r="T908" s="61"/>
    </row>
    <row r="909" spans="6:20" ht="15.75" customHeight="1">
      <c r="F909" s="61"/>
      <c r="G909" s="61"/>
      <c r="H909" s="61"/>
      <c r="I909" s="61"/>
      <c r="J909" s="61"/>
      <c r="K909" s="61"/>
      <c r="L909" s="61"/>
      <c r="M909" s="61"/>
      <c r="N909" s="61"/>
      <c r="O909" s="61"/>
      <c r="P909" s="61"/>
      <c r="Q909" s="61"/>
      <c r="R909" s="61"/>
      <c r="S909" s="61"/>
      <c r="T909" s="61"/>
    </row>
    <row r="910" spans="6:20" ht="15.75" customHeight="1">
      <c r="F910" s="61"/>
      <c r="G910" s="61"/>
      <c r="H910" s="61"/>
      <c r="I910" s="61"/>
      <c r="J910" s="61"/>
      <c r="K910" s="61"/>
      <c r="L910" s="61"/>
      <c r="M910" s="61"/>
      <c r="N910" s="61"/>
      <c r="O910" s="61"/>
      <c r="P910" s="61"/>
      <c r="Q910" s="61"/>
      <c r="R910" s="61"/>
      <c r="S910" s="61"/>
      <c r="T910" s="61"/>
    </row>
    <row r="911" spans="6:20" ht="15.75" customHeight="1">
      <c r="F911" s="61"/>
      <c r="G911" s="61"/>
      <c r="H911" s="61"/>
      <c r="I911" s="61"/>
      <c r="J911" s="61"/>
      <c r="K911" s="61"/>
      <c r="L911" s="61"/>
      <c r="M911" s="61"/>
      <c r="N911" s="61"/>
      <c r="O911" s="61"/>
      <c r="P911" s="61"/>
      <c r="Q911" s="61"/>
      <c r="R911" s="61"/>
      <c r="S911" s="61"/>
      <c r="T911" s="61"/>
    </row>
    <row r="912" spans="6:20" ht="15.75" customHeight="1">
      <c r="F912" s="61"/>
      <c r="G912" s="61"/>
      <c r="H912" s="61"/>
      <c r="I912" s="61"/>
      <c r="J912" s="61"/>
      <c r="K912" s="61"/>
      <c r="L912" s="61"/>
      <c r="M912" s="61"/>
      <c r="N912" s="61"/>
      <c r="O912" s="61"/>
      <c r="P912" s="61"/>
      <c r="Q912" s="61"/>
      <c r="R912" s="61"/>
      <c r="S912" s="61"/>
      <c r="T912" s="61"/>
    </row>
    <row r="913" spans="6:20" ht="15.75" customHeight="1">
      <c r="F913" s="61"/>
      <c r="G913" s="61"/>
      <c r="H913" s="61"/>
      <c r="I913" s="61"/>
      <c r="J913" s="61"/>
      <c r="K913" s="61"/>
      <c r="L913" s="61"/>
      <c r="M913" s="61"/>
      <c r="N913" s="61"/>
      <c r="O913" s="61"/>
      <c r="P913" s="61"/>
      <c r="Q913" s="61"/>
      <c r="R913" s="61"/>
      <c r="S913" s="61"/>
      <c r="T913" s="61"/>
    </row>
    <row r="914" spans="6:20" ht="15.75" customHeight="1">
      <c r="F914" s="61"/>
      <c r="G914" s="61"/>
      <c r="H914" s="61"/>
      <c r="I914" s="61"/>
      <c r="J914" s="61"/>
      <c r="K914" s="61"/>
      <c r="L914" s="61"/>
      <c r="M914" s="61"/>
      <c r="N914" s="61"/>
      <c r="O914" s="61"/>
      <c r="P914" s="61"/>
      <c r="Q914" s="61"/>
      <c r="R914" s="61"/>
      <c r="S914" s="61"/>
      <c r="T914" s="61"/>
    </row>
    <row r="915" spans="6:20" ht="15.75" customHeight="1">
      <c r="F915" s="61"/>
      <c r="G915" s="61"/>
      <c r="H915" s="61"/>
      <c r="I915" s="61"/>
      <c r="J915" s="61"/>
      <c r="K915" s="61"/>
      <c r="L915" s="61"/>
      <c r="M915" s="61"/>
      <c r="N915" s="61"/>
      <c r="O915" s="61"/>
      <c r="P915" s="61"/>
      <c r="Q915" s="61"/>
      <c r="R915" s="61"/>
      <c r="S915" s="61"/>
      <c r="T915" s="61"/>
    </row>
    <row r="916" spans="6:20" ht="15.75" customHeight="1">
      <c r="F916" s="61"/>
      <c r="G916" s="61"/>
      <c r="H916" s="61"/>
      <c r="I916" s="61"/>
      <c r="J916" s="61"/>
      <c r="K916" s="61"/>
      <c r="L916" s="61"/>
      <c r="M916" s="61"/>
      <c r="N916" s="61"/>
      <c r="O916" s="61"/>
      <c r="P916" s="61"/>
      <c r="Q916" s="61"/>
      <c r="R916" s="61"/>
      <c r="S916" s="61"/>
      <c r="T916" s="61"/>
    </row>
    <row r="917" spans="6:20" ht="15.75" customHeight="1">
      <c r="F917" s="61"/>
      <c r="G917" s="61"/>
      <c r="H917" s="61"/>
      <c r="I917" s="61"/>
      <c r="J917" s="61"/>
      <c r="K917" s="61"/>
      <c r="L917" s="61"/>
      <c r="M917" s="61"/>
      <c r="N917" s="61"/>
      <c r="O917" s="61"/>
      <c r="P917" s="61"/>
      <c r="Q917" s="61"/>
      <c r="R917" s="61"/>
      <c r="S917" s="61"/>
      <c r="T917" s="61"/>
    </row>
    <row r="918" spans="6:20" ht="15.75" customHeight="1">
      <c r="F918" s="61"/>
      <c r="G918" s="61"/>
      <c r="H918" s="61"/>
      <c r="I918" s="61"/>
      <c r="J918" s="61"/>
      <c r="K918" s="61"/>
      <c r="L918" s="61"/>
      <c r="M918" s="61"/>
      <c r="N918" s="61"/>
      <c r="O918" s="61"/>
      <c r="P918" s="61"/>
      <c r="Q918" s="61"/>
      <c r="R918" s="61"/>
      <c r="S918" s="61"/>
      <c r="T918" s="61"/>
    </row>
    <row r="919" spans="6:20" ht="15.75" customHeight="1">
      <c r="F919" s="61"/>
      <c r="G919" s="61"/>
      <c r="H919" s="61"/>
      <c r="I919" s="61"/>
      <c r="J919" s="61"/>
      <c r="K919" s="61"/>
      <c r="L919" s="61"/>
      <c r="M919" s="61"/>
      <c r="N919" s="61"/>
      <c r="O919" s="61"/>
      <c r="P919" s="61"/>
      <c r="Q919" s="61"/>
      <c r="R919" s="61"/>
      <c r="S919" s="61"/>
      <c r="T919" s="61"/>
    </row>
    <row r="920" spans="6:20" ht="15.75" customHeight="1">
      <c r="F920" s="61"/>
      <c r="G920" s="61"/>
      <c r="H920" s="61"/>
      <c r="I920" s="61"/>
      <c r="J920" s="61"/>
      <c r="K920" s="61"/>
      <c r="L920" s="61"/>
      <c r="M920" s="61"/>
      <c r="N920" s="61"/>
      <c r="O920" s="61"/>
      <c r="P920" s="61"/>
      <c r="Q920" s="61"/>
      <c r="R920" s="61"/>
      <c r="S920" s="61"/>
      <c r="T920" s="61"/>
    </row>
    <row r="921" spans="6:20" ht="15.75" customHeight="1">
      <c r="F921" s="61"/>
      <c r="G921" s="61"/>
      <c r="H921" s="61"/>
      <c r="I921" s="61"/>
      <c r="J921" s="61"/>
      <c r="K921" s="61"/>
      <c r="L921" s="61"/>
      <c r="M921" s="61"/>
      <c r="N921" s="61"/>
      <c r="O921" s="61"/>
      <c r="P921" s="61"/>
      <c r="Q921" s="61"/>
      <c r="R921" s="61"/>
      <c r="S921" s="61"/>
      <c r="T921" s="61"/>
    </row>
    <row r="922" spans="6:20" ht="15.75" customHeight="1">
      <c r="F922" s="61"/>
      <c r="G922" s="61"/>
      <c r="H922" s="61"/>
      <c r="I922" s="61"/>
      <c r="J922" s="61"/>
      <c r="K922" s="61"/>
      <c r="L922" s="61"/>
      <c r="M922" s="61"/>
      <c r="N922" s="61"/>
      <c r="O922" s="61"/>
      <c r="P922" s="61"/>
      <c r="Q922" s="61"/>
      <c r="R922" s="61"/>
      <c r="S922" s="61"/>
      <c r="T922" s="61"/>
    </row>
    <row r="923" spans="6:20" ht="15.75" customHeight="1">
      <c r="F923" s="61"/>
      <c r="G923" s="61"/>
      <c r="H923" s="61"/>
      <c r="I923" s="61"/>
      <c r="J923" s="61"/>
      <c r="K923" s="61"/>
      <c r="L923" s="61"/>
      <c r="M923" s="61"/>
      <c r="N923" s="61"/>
      <c r="O923" s="61"/>
      <c r="P923" s="61"/>
      <c r="Q923" s="61"/>
      <c r="R923" s="61"/>
      <c r="S923" s="61"/>
      <c r="T923" s="61"/>
    </row>
    <row r="924" spans="6:20" ht="15.75" customHeight="1">
      <c r="F924" s="61"/>
      <c r="G924" s="61"/>
      <c r="H924" s="61"/>
      <c r="I924" s="61"/>
      <c r="J924" s="61"/>
      <c r="K924" s="61"/>
      <c r="L924" s="61"/>
      <c r="M924" s="61"/>
      <c r="N924" s="61"/>
      <c r="O924" s="61"/>
      <c r="P924" s="61"/>
      <c r="Q924" s="61"/>
      <c r="R924" s="61"/>
      <c r="S924" s="61"/>
      <c r="T924" s="61"/>
    </row>
    <row r="925" spans="6:20" ht="15.75" customHeight="1">
      <c r="F925" s="61"/>
      <c r="G925" s="61"/>
      <c r="H925" s="61"/>
      <c r="I925" s="61"/>
      <c r="J925" s="61"/>
      <c r="K925" s="61"/>
      <c r="L925" s="61"/>
      <c r="M925" s="61"/>
      <c r="N925" s="61"/>
      <c r="O925" s="61"/>
      <c r="P925" s="61"/>
      <c r="Q925" s="61"/>
      <c r="R925" s="61"/>
      <c r="S925" s="61"/>
      <c r="T925" s="61"/>
    </row>
    <row r="926" spans="6:20" ht="15.75" customHeight="1">
      <c r="F926" s="61"/>
      <c r="G926" s="61"/>
      <c r="H926" s="61"/>
      <c r="I926" s="61"/>
      <c r="J926" s="61"/>
      <c r="K926" s="61"/>
      <c r="L926" s="61"/>
      <c r="M926" s="61"/>
      <c r="N926" s="61"/>
      <c r="O926" s="61"/>
      <c r="P926" s="61"/>
      <c r="Q926" s="61"/>
      <c r="R926" s="61"/>
      <c r="S926" s="61"/>
      <c r="T926" s="61"/>
    </row>
    <row r="927" spans="6:20" ht="15.75" customHeight="1">
      <c r="F927" s="61"/>
      <c r="G927" s="61"/>
      <c r="H927" s="61"/>
      <c r="I927" s="61"/>
      <c r="J927" s="61"/>
      <c r="K927" s="61"/>
      <c r="L927" s="61"/>
      <c r="M927" s="61"/>
      <c r="N927" s="61"/>
      <c r="O927" s="61"/>
      <c r="P927" s="61"/>
      <c r="Q927" s="61"/>
      <c r="R927" s="61"/>
      <c r="S927" s="61"/>
      <c r="T927" s="61"/>
    </row>
    <row r="928" spans="6:20" ht="15.75" customHeight="1">
      <c r="F928" s="61"/>
      <c r="G928" s="61"/>
      <c r="H928" s="61"/>
      <c r="I928" s="61"/>
      <c r="J928" s="61"/>
      <c r="K928" s="61"/>
      <c r="L928" s="61"/>
      <c r="M928" s="61"/>
      <c r="N928" s="61"/>
      <c r="O928" s="61"/>
      <c r="P928" s="61"/>
      <c r="Q928" s="61"/>
      <c r="R928" s="61"/>
      <c r="S928" s="61"/>
      <c r="T928" s="61"/>
    </row>
    <row r="929" spans="6:20" ht="15.75" customHeight="1">
      <c r="F929" s="61"/>
      <c r="G929" s="61"/>
      <c r="H929" s="61"/>
      <c r="I929" s="61"/>
      <c r="J929" s="61"/>
      <c r="K929" s="61"/>
      <c r="L929" s="61"/>
      <c r="M929" s="61"/>
      <c r="N929" s="61"/>
      <c r="O929" s="61"/>
      <c r="P929" s="61"/>
      <c r="Q929" s="61"/>
      <c r="R929" s="61"/>
      <c r="S929" s="61"/>
      <c r="T929" s="61"/>
    </row>
    <row r="930" spans="6:20" ht="15.75" customHeight="1">
      <c r="F930" s="61"/>
      <c r="G930" s="61"/>
      <c r="H930" s="61"/>
      <c r="I930" s="61"/>
      <c r="J930" s="61"/>
      <c r="K930" s="61"/>
      <c r="L930" s="61"/>
      <c r="M930" s="61"/>
      <c r="N930" s="61"/>
      <c r="O930" s="61"/>
      <c r="P930" s="61"/>
      <c r="Q930" s="61"/>
      <c r="R930" s="61"/>
      <c r="S930" s="61"/>
      <c r="T930" s="61"/>
    </row>
    <row r="931" spans="6:20" ht="15.75" customHeight="1">
      <c r="F931" s="61"/>
      <c r="G931" s="61"/>
      <c r="H931" s="61"/>
      <c r="I931" s="61"/>
      <c r="J931" s="61"/>
      <c r="K931" s="61"/>
      <c r="L931" s="61"/>
      <c r="M931" s="61"/>
      <c r="N931" s="61"/>
      <c r="O931" s="61"/>
      <c r="P931" s="61"/>
      <c r="Q931" s="61"/>
      <c r="R931" s="61"/>
      <c r="S931" s="61"/>
      <c r="T931" s="61"/>
    </row>
    <row r="932" spans="6:20" ht="15.75" customHeight="1">
      <c r="F932" s="61"/>
      <c r="G932" s="61"/>
      <c r="H932" s="61"/>
      <c r="I932" s="61"/>
      <c r="J932" s="61"/>
      <c r="K932" s="61"/>
      <c r="L932" s="61"/>
      <c r="M932" s="61"/>
      <c r="N932" s="61"/>
      <c r="O932" s="61"/>
      <c r="P932" s="61"/>
      <c r="Q932" s="61"/>
      <c r="R932" s="61"/>
      <c r="S932" s="61"/>
      <c r="T932" s="61"/>
    </row>
    <row r="933" spans="6:20" ht="15.75" customHeight="1">
      <c r="F933" s="61"/>
      <c r="G933" s="61"/>
      <c r="H933" s="61"/>
      <c r="I933" s="61"/>
      <c r="J933" s="61"/>
      <c r="K933" s="61"/>
      <c r="L933" s="61"/>
      <c r="M933" s="61"/>
      <c r="N933" s="61"/>
      <c r="O933" s="61"/>
      <c r="P933" s="61"/>
      <c r="Q933" s="61"/>
      <c r="R933" s="61"/>
      <c r="S933" s="61"/>
      <c r="T933" s="61"/>
    </row>
    <row r="934" spans="6:20" ht="15.75" customHeight="1">
      <c r="F934" s="61"/>
      <c r="G934" s="61"/>
      <c r="H934" s="61"/>
      <c r="I934" s="61"/>
      <c r="J934" s="61"/>
      <c r="K934" s="61"/>
      <c r="L934" s="61"/>
      <c r="M934" s="61"/>
      <c r="N934" s="61"/>
      <c r="O934" s="61"/>
      <c r="P934" s="61"/>
      <c r="Q934" s="61"/>
      <c r="R934" s="61"/>
      <c r="S934" s="61"/>
      <c r="T934" s="61"/>
    </row>
    <row r="935" spans="6:20" ht="15.75" customHeight="1">
      <c r="F935" s="61"/>
      <c r="G935" s="61"/>
      <c r="H935" s="61"/>
      <c r="I935" s="61"/>
      <c r="J935" s="61"/>
      <c r="K935" s="61"/>
      <c r="L935" s="61"/>
      <c r="M935" s="61"/>
      <c r="N935" s="61"/>
      <c r="O935" s="61"/>
      <c r="P935" s="61"/>
      <c r="Q935" s="61"/>
      <c r="R935" s="61"/>
      <c r="S935" s="61"/>
      <c r="T935" s="61"/>
    </row>
    <row r="936" spans="6:20" ht="15.75" customHeight="1">
      <c r="F936" s="61"/>
      <c r="G936" s="61"/>
      <c r="H936" s="61"/>
      <c r="I936" s="61"/>
      <c r="J936" s="61"/>
      <c r="K936" s="61"/>
      <c r="L936" s="61"/>
      <c r="M936" s="61"/>
      <c r="N936" s="61"/>
      <c r="O936" s="61"/>
      <c r="P936" s="61"/>
      <c r="Q936" s="61"/>
      <c r="R936" s="61"/>
      <c r="S936" s="61"/>
      <c r="T936" s="61"/>
    </row>
    <row r="937" spans="6:20" ht="15.75" customHeight="1">
      <c r="F937" s="61"/>
      <c r="G937" s="61"/>
      <c r="H937" s="61"/>
      <c r="I937" s="61"/>
      <c r="J937" s="61"/>
      <c r="K937" s="61"/>
      <c r="L937" s="61"/>
      <c r="M937" s="61"/>
      <c r="N937" s="61"/>
      <c r="O937" s="61"/>
      <c r="P937" s="61"/>
      <c r="Q937" s="61"/>
      <c r="R937" s="61"/>
      <c r="S937" s="61"/>
      <c r="T937" s="61"/>
    </row>
    <row r="938" spans="6:20" ht="15.75" customHeight="1">
      <c r="F938" s="61"/>
      <c r="G938" s="61"/>
      <c r="H938" s="61"/>
      <c r="I938" s="61"/>
      <c r="J938" s="61"/>
      <c r="K938" s="61"/>
      <c r="L938" s="61"/>
      <c r="M938" s="61"/>
      <c r="N938" s="61"/>
      <c r="O938" s="61"/>
      <c r="P938" s="61"/>
      <c r="Q938" s="61"/>
      <c r="R938" s="61"/>
      <c r="S938" s="61"/>
      <c r="T938" s="61"/>
    </row>
    <row r="939" spans="6:20" ht="15.75" customHeight="1">
      <c r="F939" s="61"/>
      <c r="G939" s="61"/>
      <c r="H939" s="61"/>
      <c r="I939" s="61"/>
      <c r="J939" s="61"/>
      <c r="K939" s="61"/>
      <c r="L939" s="61"/>
      <c r="M939" s="61"/>
      <c r="N939" s="61"/>
      <c r="O939" s="61"/>
      <c r="P939" s="61"/>
      <c r="Q939" s="61"/>
      <c r="R939" s="61"/>
      <c r="S939" s="61"/>
      <c r="T939" s="61"/>
    </row>
    <row r="940" spans="6:20" ht="15.75" customHeight="1">
      <c r="F940" s="61"/>
      <c r="G940" s="61"/>
      <c r="H940" s="61"/>
      <c r="I940" s="61"/>
      <c r="J940" s="61"/>
      <c r="K940" s="61"/>
      <c r="L940" s="61"/>
      <c r="M940" s="61"/>
      <c r="N940" s="61"/>
      <c r="O940" s="61"/>
      <c r="P940" s="61"/>
      <c r="Q940" s="61"/>
      <c r="R940" s="61"/>
      <c r="S940" s="61"/>
      <c r="T940" s="61"/>
    </row>
    <row r="941" spans="6:20" ht="15.75" customHeight="1">
      <c r="F941" s="61"/>
      <c r="G941" s="61"/>
      <c r="H941" s="61"/>
      <c r="I941" s="61"/>
      <c r="J941" s="61"/>
      <c r="K941" s="61"/>
      <c r="L941" s="61"/>
      <c r="M941" s="61"/>
      <c r="N941" s="61"/>
      <c r="O941" s="61"/>
      <c r="P941" s="61"/>
      <c r="Q941" s="61"/>
      <c r="R941" s="61"/>
      <c r="S941" s="61"/>
      <c r="T941" s="61"/>
    </row>
    <row r="942" spans="6:20" ht="15.75" customHeight="1">
      <c r="F942" s="61"/>
      <c r="G942" s="61"/>
      <c r="H942" s="61"/>
      <c r="I942" s="61"/>
      <c r="J942" s="61"/>
      <c r="K942" s="61"/>
      <c r="L942" s="61"/>
      <c r="M942" s="61"/>
      <c r="N942" s="61"/>
      <c r="O942" s="61"/>
      <c r="P942" s="61"/>
      <c r="Q942" s="61"/>
      <c r="R942" s="61"/>
      <c r="S942" s="61"/>
      <c r="T942" s="61"/>
    </row>
    <row r="943" spans="6:20" ht="15.75" customHeight="1">
      <c r="F943" s="61"/>
      <c r="G943" s="61"/>
      <c r="H943" s="61"/>
      <c r="I943" s="61"/>
      <c r="J943" s="61"/>
      <c r="K943" s="61"/>
      <c r="L943" s="61"/>
      <c r="M943" s="61"/>
      <c r="N943" s="61"/>
      <c r="O943" s="61"/>
      <c r="P943" s="61"/>
      <c r="Q943" s="61"/>
      <c r="R943" s="61"/>
      <c r="S943" s="61"/>
      <c r="T943" s="61"/>
    </row>
    <row r="944" spans="6:20" ht="15.75" customHeight="1">
      <c r="F944" s="61"/>
      <c r="G944" s="61"/>
      <c r="H944" s="61"/>
      <c r="I944" s="61"/>
      <c r="J944" s="61"/>
      <c r="K944" s="61"/>
      <c r="L944" s="61"/>
      <c r="M944" s="61"/>
      <c r="N944" s="61"/>
      <c r="O944" s="61"/>
      <c r="P944" s="61"/>
      <c r="Q944" s="61"/>
      <c r="R944" s="61"/>
      <c r="S944" s="61"/>
      <c r="T944" s="61"/>
    </row>
    <row r="945" spans="6:20" ht="15.75" customHeight="1">
      <c r="F945" s="61"/>
      <c r="G945" s="61"/>
      <c r="H945" s="61"/>
      <c r="I945" s="61"/>
      <c r="J945" s="61"/>
      <c r="K945" s="61"/>
      <c r="L945" s="61"/>
      <c r="M945" s="61"/>
      <c r="N945" s="61"/>
      <c r="O945" s="61"/>
      <c r="P945" s="61"/>
      <c r="Q945" s="61"/>
      <c r="R945" s="61"/>
      <c r="S945" s="61"/>
      <c r="T945" s="61"/>
    </row>
    <row r="946" spans="6:20" ht="15.75" customHeight="1">
      <c r="F946" s="61"/>
      <c r="G946" s="61"/>
      <c r="H946" s="61"/>
      <c r="I946" s="61"/>
      <c r="J946" s="61"/>
      <c r="K946" s="61"/>
      <c r="L946" s="61"/>
      <c r="M946" s="61"/>
      <c r="N946" s="61"/>
      <c r="O946" s="61"/>
      <c r="P946" s="61"/>
      <c r="Q946" s="61"/>
      <c r="R946" s="61"/>
      <c r="S946" s="61"/>
      <c r="T946" s="61"/>
    </row>
    <row r="947" spans="6:20" ht="15.75" customHeight="1">
      <c r="F947" s="61"/>
      <c r="G947" s="61"/>
      <c r="H947" s="61"/>
      <c r="I947" s="61"/>
      <c r="J947" s="61"/>
      <c r="K947" s="61"/>
      <c r="L947" s="61"/>
      <c r="M947" s="61"/>
      <c r="N947" s="61"/>
      <c r="O947" s="61"/>
      <c r="P947" s="61"/>
      <c r="Q947" s="61"/>
      <c r="R947" s="61"/>
      <c r="S947" s="61"/>
      <c r="T947" s="61"/>
    </row>
    <row r="948" spans="6:20" ht="15.75" customHeight="1">
      <c r="F948" s="61"/>
      <c r="G948" s="61"/>
      <c r="H948" s="61"/>
      <c r="I948" s="61"/>
      <c r="J948" s="61"/>
      <c r="K948" s="61"/>
      <c r="L948" s="61"/>
      <c r="M948" s="61"/>
      <c r="N948" s="61"/>
      <c r="O948" s="61"/>
      <c r="P948" s="61"/>
      <c r="Q948" s="61"/>
      <c r="R948" s="61"/>
      <c r="S948" s="61"/>
      <c r="T948" s="61"/>
    </row>
    <row r="949" spans="6:20" ht="15.75" customHeight="1">
      <c r="F949" s="61"/>
      <c r="G949" s="61"/>
      <c r="H949" s="61"/>
      <c r="I949" s="61"/>
      <c r="J949" s="61"/>
      <c r="K949" s="61"/>
      <c r="L949" s="61"/>
      <c r="M949" s="61"/>
      <c r="N949" s="61"/>
      <c r="O949" s="61"/>
      <c r="P949" s="61"/>
      <c r="Q949" s="61"/>
      <c r="R949" s="61"/>
      <c r="S949" s="61"/>
      <c r="T949" s="61"/>
    </row>
    <row r="950" spans="6:20" ht="15.75" customHeight="1">
      <c r="F950" s="61"/>
      <c r="G950" s="61"/>
      <c r="H950" s="61"/>
      <c r="I950" s="61"/>
      <c r="J950" s="61"/>
      <c r="K950" s="61"/>
      <c r="L950" s="61"/>
      <c r="M950" s="61"/>
      <c r="N950" s="61"/>
      <c r="O950" s="61"/>
      <c r="P950" s="61"/>
      <c r="Q950" s="61"/>
      <c r="R950" s="61"/>
      <c r="S950" s="61"/>
      <c r="T950" s="61"/>
    </row>
    <row r="951" spans="6:20" ht="15.75" customHeight="1">
      <c r="F951" s="61"/>
      <c r="G951" s="61"/>
      <c r="H951" s="61"/>
      <c r="I951" s="61"/>
      <c r="J951" s="61"/>
      <c r="K951" s="61"/>
      <c r="L951" s="61"/>
      <c r="M951" s="61"/>
      <c r="N951" s="61"/>
      <c r="O951" s="61"/>
      <c r="P951" s="61"/>
      <c r="Q951" s="61"/>
      <c r="R951" s="61"/>
      <c r="S951" s="61"/>
      <c r="T951" s="61"/>
    </row>
    <row r="952" spans="6:20" ht="15.75" customHeight="1">
      <c r="F952" s="61"/>
      <c r="G952" s="61"/>
      <c r="H952" s="61"/>
      <c r="I952" s="61"/>
      <c r="J952" s="61"/>
      <c r="K952" s="61"/>
      <c r="L952" s="61"/>
      <c r="M952" s="61"/>
      <c r="N952" s="61"/>
      <c r="O952" s="61"/>
      <c r="P952" s="61"/>
      <c r="Q952" s="61"/>
      <c r="R952" s="61"/>
      <c r="S952" s="61"/>
      <c r="T952" s="61"/>
    </row>
    <row r="953" spans="6:20" ht="15.75" customHeight="1">
      <c r="F953" s="61"/>
      <c r="G953" s="61"/>
      <c r="H953" s="61"/>
      <c r="I953" s="61"/>
      <c r="J953" s="61"/>
      <c r="K953" s="61"/>
      <c r="L953" s="61"/>
      <c r="M953" s="61"/>
      <c r="N953" s="61"/>
      <c r="O953" s="61"/>
      <c r="P953" s="61"/>
      <c r="Q953" s="61"/>
      <c r="R953" s="61"/>
      <c r="S953" s="61"/>
      <c r="T953" s="61"/>
    </row>
    <row r="954" spans="6:20" ht="15.75" customHeight="1">
      <c r="F954" s="61"/>
      <c r="G954" s="61"/>
      <c r="H954" s="61"/>
      <c r="I954" s="61"/>
      <c r="J954" s="61"/>
      <c r="K954" s="61"/>
      <c r="L954" s="61"/>
      <c r="M954" s="61"/>
      <c r="N954" s="61"/>
      <c r="O954" s="61"/>
      <c r="P954" s="61"/>
      <c r="Q954" s="61"/>
      <c r="R954" s="61"/>
      <c r="S954" s="61"/>
      <c r="T954" s="61"/>
    </row>
    <row r="955" spans="6:20" ht="15.75" customHeight="1">
      <c r="F955" s="61"/>
      <c r="G955" s="61"/>
      <c r="H955" s="61"/>
      <c r="I955" s="61"/>
      <c r="J955" s="61"/>
      <c r="K955" s="61"/>
      <c r="L955" s="61"/>
      <c r="M955" s="61"/>
      <c r="N955" s="61"/>
      <c r="O955" s="61"/>
      <c r="P955" s="61"/>
      <c r="Q955" s="61"/>
      <c r="R955" s="61"/>
      <c r="S955" s="61"/>
      <c r="T955" s="61"/>
    </row>
    <row r="956" spans="6:20" ht="15.75" customHeight="1">
      <c r="F956" s="61"/>
      <c r="G956" s="61"/>
      <c r="H956" s="61"/>
      <c r="I956" s="61"/>
      <c r="J956" s="61"/>
      <c r="K956" s="61"/>
      <c r="L956" s="61"/>
      <c r="M956" s="61"/>
      <c r="N956" s="61"/>
      <c r="O956" s="61"/>
      <c r="P956" s="61"/>
      <c r="Q956" s="61"/>
      <c r="R956" s="61"/>
      <c r="S956" s="61"/>
      <c r="T956" s="61"/>
    </row>
    <row r="957" spans="6:20" ht="15.75" customHeight="1">
      <c r="F957" s="61"/>
      <c r="G957" s="61"/>
      <c r="H957" s="61"/>
      <c r="I957" s="61"/>
      <c r="J957" s="61"/>
      <c r="K957" s="61"/>
      <c r="L957" s="61"/>
      <c r="M957" s="61"/>
      <c r="N957" s="61"/>
      <c r="O957" s="61"/>
      <c r="P957" s="61"/>
      <c r="Q957" s="61"/>
      <c r="R957" s="61"/>
      <c r="S957" s="61"/>
      <c r="T957" s="61"/>
    </row>
    <row r="958" spans="6:20" ht="15.75" customHeight="1">
      <c r="F958" s="61"/>
      <c r="G958" s="61"/>
      <c r="H958" s="61"/>
      <c r="I958" s="61"/>
      <c r="J958" s="61"/>
      <c r="K958" s="61"/>
      <c r="L958" s="61"/>
      <c r="M958" s="61"/>
      <c r="N958" s="61"/>
      <c r="O958" s="61"/>
      <c r="P958" s="61"/>
      <c r="Q958" s="61"/>
      <c r="R958" s="61"/>
      <c r="S958" s="61"/>
      <c r="T958" s="61"/>
    </row>
    <row r="959" spans="6:20" ht="15.75" customHeight="1">
      <c r="F959" s="61"/>
      <c r="G959" s="61"/>
      <c r="H959" s="61"/>
      <c r="I959" s="61"/>
      <c r="J959" s="61"/>
      <c r="K959" s="61"/>
      <c r="L959" s="61"/>
      <c r="M959" s="61"/>
      <c r="N959" s="61"/>
      <c r="O959" s="61"/>
      <c r="P959" s="61"/>
      <c r="Q959" s="61"/>
      <c r="R959" s="61"/>
      <c r="S959" s="61"/>
      <c r="T959" s="61"/>
    </row>
    <row r="960" spans="6:20" ht="15.75" customHeight="1">
      <c r="F960" s="61"/>
      <c r="G960" s="61"/>
      <c r="H960" s="61"/>
      <c r="I960" s="61"/>
      <c r="J960" s="61"/>
      <c r="K960" s="61"/>
      <c r="L960" s="61"/>
      <c r="M960" s="61"/>
      <c r="N960" s="61"/>
      <c r="O960" s="61"/>
      <c r="P960" s="61"/>
      <c r="Q960" s="61"/>
      <c r="R960" s="61"/>
      <c r="S960" s="61"/>
      <c r="T960" s="61"/>
    </row>
    <row r="961" spans="6:20" ht="15.75" customHeight="1">
      <c r="F961" s="61"/>
      <c r="G961" s="61"/>
      <c r="H961" s="61"/>
      <c r="I961" s="61"/>
      <c r="J961" s="61"/>
      <c r="K961" s="61"/>
      <c r="L961" s="61"/>
      <c r="M961" s="61"/>
      <c r="N961" s="61"/>
      <c r="O961" s="61"/>
      <c r="P961" s="61"/>
      <c r="Q961" s="61"/>
      <c r="R961" s="61"/>
      <c r="S961" s="61"/>
      <c r="T961" s="61"/>
    </row>
    <row r="962" spans="6:20" ht="15.75" customHeight="1">
      <c r="F962" s="61"/>
      <c r="G962" s="61"/>
      <c r="H962" s="61"/>
      <c r="I962" s="61"/>
      <c r="J962" s="61"/>
      <c r="K962" s="61"/>
      <c r="L962" s="61"/>
      <c r="M962" s="61"/>
      <c r="N962" s="61"/>
      <c r="O962" s="61"/>
      <c r="P962" s="61"/>
      <c r="Q962" s="61"/>
      <c r="R962" s="61"/>
      <c r="S962" s="61"/>
      <c r="T962" s="61"/>
    </row>
    <row r="963" spans="6:20" ht="15.75" customHeight="1">
      <c r="F963" s="61"/>
      <c r="G963" s="61"/>
      <c r="H963" s="61"/>
      <c r="I963" s="61"/>
      <c r="J963" s="61"/>
      <c r="K963" s="61"/>
      <c r="L963" s="61"/>
      <c r="M963" s="61"/>
      <c r="N963" s="61"/>
      <c r="O963" s="61"/>
      <c r="P963" s="61"/>
      <c r="Q963" s="61"/>
      <c r="R963" s="61"/>
      <c r="S963" s="61"/>
      <c r="T963" s="61"/>
    </row>
    <row r="964" spans="6:20" ht="15.75" customHeight="1">
      <c r="F964" s="61"/>
      <c r="G964" s="61"/>
      <c r="H964" s="61"/>
      <c r="I964" s="61"/>
      <c r="J964" s="61"/>
      <c r="K964" s="61"/>
      <c r="L964" s="61"/>
      <c r="M964" s="61"/>
      <c r="N964" s="61"/>
      <c r="O964" s="61"/>
      <c r="P964" s="61"/>
      <c r="Q964" s="61"/>
      <c r="R964" s="61"/>
      <c r="S964" s="61"/>
      <c r="T964" s="61"/>
    </row>
    <row r="965" spans="6:20" ht="15.75" customHeight="1">
      <c r="F965" s="61"/>
      <c r="G965" s="61"/>
      <c r="H965" s="61"/>
      <c r="I965" s="61"/>
      <c r="J965" s="61"/>
      <c r="K965" s="61"/>
      <c r="L965" s="61"/>
      <c r="M965" s="61"/>
      <c r="N965" s="61"/>
      <c r="O965" s="61"/>
      <c r="P965" s="61"/>
      <c r="Q965" s="61"/>
      <c r="R965" s="61"/>
      <c r="S965" s="61"/>
      <c r="T965" s="61"/>
    </row>
    <row r="966" spans="6:20" ht="15.75" customHeight="1">
      <c r="F966" s="61"/>
      <c r="G966" s="61"/>
      <c r="H966" s="61"/>
      <c r="I966" s="61"/>
      <c r="J966" s="61"/>
      <c r="K966" s="61"/>
      <c r="L966" s="61"/>
      <c r="M966" s="61"/>
      <c r="N966" s="61"/>
      <c r="O966" s="61"/>
      <c r="P966" s="61"/>
      <c r="Q966" s="61"/>
      <c r="R966" s="61"/>
      <c r="S966" s="61"/>
      <c r="T966" s="61"/>
    </row>
    <row r="967" spans="6:20" ht="15.75" customHeight="1">
      <c r="F967" s="61"/>
      <c r="G967" s="61"/>
      <c r="H967" s="61"/>
      <c r="I967" s="61"/>
      <c r="J967" s="61"/>
      <c r="K967" s="61"/>
      <c r="L967" s="61"/>
      <c r="M967" s="61"/>
      <c r="N967" s="61"/>
      <c r="O967" s="61"/>
      <c r="P967" s="61"/>
      <c r="Q967" s="61"/>
      <c r="R967" s="61"/>
      <c r="S967" s="61"/>
      <c r="T967" s="61"/>
    </row>
    <row r="968" spans="6:20" ht="15.75" customHeight="1">
      <c r="F968" s="61"/>
      <c r="G968" s="61"/>
      <c r="H968" s="61"/>
      <c r="I968" s="61"/>
      <c r="J968" s="61"/>
      <c r="K968" s="61"/>
      <c r="L968" s="61"/>
      <c r="M968" s="61"/>
      <c r="N968" s="61"/>
      <c r="O968" s="61"/>
      <c r="P968" s="61"/>
      <c r="Q968" s="61"/>
      <c r="R968" s="61"/>
      <c r="S968" s="61"/>
      <c r="T968" s="61"/>
    </row>
    <row r="969" spans="6:20" ht="15.75" customHeight="1">
      <c r="F969" s="61"/>
      <c r="G969" s="61"/>
      <c r="H969" s="61"/>
      <c r="I969" s="61"/>
      <c r="J969" s="61"/>
      <c r="K969" s="61"/>
      <c r="L969" s="61"/>
      <c r="M969" s="61"/>
      <c r="N969" s="61"/>
      <c r="O969" s="61"/>
      <c r="P969" s="61"/>
      <c r="Q969" s="61"/>
      <c r="R969" s="61"/>
      <c r="S969" s="61"/>
      <c r="T969" s="61"/>
    </row>
    <row r="970" spans="6:20" ht="15.75" customHeight="1">
      <c r="F970" s="61"/>
      <c r="G970" s="61"/>
      <c r="H970" s="61"/>
      <c r="I970" s="61"/>
      <c r="J970" s="61"/>
      <c r="K970" s="61"/>
      <c r="L970" s="61"/>
      <c r="M970" s="61"/>
      <c r="N970" s="61"/>
      <c r="O970" s="61"/>
      <c r="P970" s="61"/>
      <c r="Q970" s="61"/>
      <c r="R970" s="61"/>
      <c r="S970" s="61"/>
      <c r="T970" s="61"/>
    </row>
    <row r="971" spans="6:20" ht="15.75" customHeight="1">
      <c r="F971" s="61"/>
      <c r="G971" s="61"/>
      <c r="H971" s="61"/>
      <c r="I971" s="61"/>
      <c r="J971" s="61"/>
      <c r="K971" s="61"/>
      <c r="L971" s="61"/>
      <c r="M971" s="61"/>
      <c r="N971" s="61"/>
      <c r="O971" s="61"/>
      <c r="P971" s="61"/>
      <c r="Q971" s="61"/>
      <c r="R971" s="61"/>
      <c r="S971" s="61"/>
      <c r="T971" s="61"/>
    </row>
    <row r="972" spans="6:20" ht="15.75" customHeight="1">
      <c r="F972" s="61"/>
      <c r="G972" s="61"/>
      <c r="H972" s="61"/>
      <c r="I972" s="61"/>
      <c r="J972" s="61"/>
      <c r="K972" s="61"/>
      <c r="L972" s="61"/>
      <c r="M972" s="61"/>
      <c r="N972" s="61"/>
      <c r="O972" s="61"/>
      <c r="P972" s="61"/>
      <c r="Q972" s="61"/>
      <c r="R972" s="61"/>
      <c r="S972" s="61"/>
      <c r="T972" s="61"/>
    </row>
    <row r="973" spans="6:20" ht="15.75" customHeight="1">
      <c r="F973" s="61"/>
      <c r="G973" s="61"/>
      <c r="H973" s="61"/>
      <c r="I973" s="61"/>
      <c r="J973" s="61"/>
      <c r="K973" s="61"/>
      <c r="L973" s="61"/>
      <c r="M973" s="61"/>
      <c r="N973" s="61"/>
      <c r="O973" s="61"/>
      <c r="P973" s="61"/>
      <c r="Q973" s="61"/>
      <c r="R973" s="61"/>
      <c r="S973" s="61"/>
      <c r="T973" s="61"/>
    </row>
    <row r="974" spans="6:20" ht="15.75" customHeight="1">
      <c r="F974" s="61"/>
      <c r="G974" s="61"/>
      <c r="H974" s="61"/>
      <c r="I974" s="61"/>
      <c r="J974" s="61"/>
      <c r="K974" s="61"/>
      <c r="L974" s="61"/>
      <c r="M974" s="61"/>
      <c r="N974" s="61"/>
      <c r="O974" s="61"/>
      <c r="P974" s="61"/>
      <c r="Q974" s="61"/>
      <c r="R974" s="61"/>
      <c r="S974" s="61"/>
      <c r="T974" s="61"/>
    </row>
    <row r="975" spans="6:20" ht="15.75" customHeight="1">
      <c r="F975" s="61"/>
      <c r="G975" s="61"/>
      <c r="H975" s="61"/>
      <c r="I975" s="61"/>
      <c r="J975" s="61"/>
      <c r="K975" s="61"/>
      <c r="L975" s="61"/>
      <c r="M975" s="61"/>
      <c r="N975" s="61"/>
      <c r="O975" s="61"/>
      <c r="P975" s="61"/>
      <c r="Q975" s="61"/>
      <c r="R975" s="61"/>
      <c r="S975" s="61"/>
      <c r="T975" s="61"/>
    </row>
    <row r="976" spans="6:20" ht="15.75" customHeight="1">
      <c r="F976" s="61"/>
      <c r="G976" s="61"/>
      <c r="H976" s="61"/>
      <c r="I976" s="61"/>
      <c r="J976" s="61"/>
      <c r="K976" s="61"/>
      <c r="L976" s="61"/>
      <c r="M976" s="61"/>
      <c r="N976" s="61"/>
      <c r="O976" s="61"/>
      <c r="P976" s="61"/>
      <c r="Q976" s="61"/>
      <c r="R976" s="61"/>
      <c r="S976" s="61"/>
      <c r="T976" s="61"/>
    </row>
    <row r="977" spans="6:20" ht="15.75" customHeight="1">
      <c r="F977" s="61"/>
      <c r="G977" s="61"/>
      <c r="H977" s="61"/>
      <c r="I977" s="61"/>
      <c r="J977" s="61"/>
      <c r="K977" s="61"/>
      <c r="L977" s="61"/>
      <c r="M977" s="61"/>
      <c r="N977" s="61"/>
      <c r="O977" s="61"/>
      <c r="P977" s="61"/>
      <c r="Q977" s="61"/>
      <c r="R977" s="61"/>
      <c r="S977" s="61"/>
      <c r="T977" s="61"/>
    </row>
    <row r="978" spans="6:20" ht="15.75" customHeight="1">
      <c r="F978" s="61"/>
      <c r="G978" s="61"/>
      <c r="H978" s="61"/>
      <c r="I978" s="61"/>
      <c r="J978" s="61"/>
      <c r="K978" s="61"/>
      <c r="L978" s="61"/>
      <c r="M978" s="61"/>
      <c r="N978" s="61"/>
      <c r="O978" s="61"/>
      <c r="P978" s="61"/>
      <c r="Q978" s="61"/>
      <c r="R978" s="61"/>
      <c r="S978" s="61"/>
      <c r="T978" s="61"/>
    </row>
    <row r="979" spans="6:20" ht="15.75" customHeight="1">
      <c r="F979" s="61"/>
      <c r="G979" s="61"/>
      <c r="H979" s="61"/>
      <c r="I979" s="61"/>
      <c r="J979" s="61"/>
      <c r="K979" s="61"/>
      <c r="L979" s="61"/>
      <c r="M979" s="61"/>
      <c r="N979" s="61"/>
      <c r="O979" s="61"/>
      <c r="P979" s="61"/>
      <c r="Q979" s="61"/>
      <c r="R979" s="61"/>
      <c r="S979" s="61"/>
      <c r="T979" s="61"/>
    </row>
    <row r="980" spans="6:20" ht="15.75" customHeight="1">
      <c r="F980" s="61"/>
      <c r="G980" s="61"/>
      <c r="H980" s="61"/>
      <c r="I980" s="61"/>
      <c r="J980" s="61"/>
      <c r="K980" s="61"/>
      <c r="L980" s="61"/>
      <c r="M980" s="61"/>
      <c r="N980" s="61"/>
      <c r="O980" s="61"/>
      <c r="P980" s="61"/>
      <c r="Q980" s="61"/>
      <c r="R980" s="61"/>
      <c r="S980" s="61"/>
      <c r="T980" s="61"/>
    </row>
    <row r="981" spans="6:20" ht="15.75" customHeight="1">
      <c r="F981" s="61"/>
      <c r="G981" s="61"/>
      <c r="H981" s="61"/>
      <c r="I981" s="61"/>
      <c r="J981" s="61"/>
      <c r="K981" s="61"/>
      <c r="L981" s="61"/>
      <c r="M981" s="61"/>
      <c r="N981" s="61"/>
      <c r="O981" s="61"/>
      <c r="P981" s="61"/>
      <c r="Q981" s="61"/>
      <c r="R981" s="61"/>
      <c r="S981" s="61"/>
      <c r="T981" s="61"/>
    </row>
    <row r="982" spans="6:20" ht="15.75" customHeight="1">
      <c r="F982" s="61"/>
      <c r="G982" s="61"/>
      <c r="H982" s="61"/>
      <c r="I982" s="61"/>
      <c r="J982" s="61"/>
      <c r="K982" s="61"/>
      <c r="L982" s="61"/>
      <c r="M982" s="61"/>
      <c r="N982" s="61"/>
      <c r="O982" s="61"/>
      <c r="P982" s="61"/>
      <c r="Q982" s="61"/>
      <c r="R982" s="61"/>
      <c r="S982" s="61"/>
      <c r="T982" s="61"/>
    </row>
    <row r="983" spans="6:20" ht="15.75" customHeight="1">
      <c r="F983" s="61"/>
      <c r="G983" s="61"/>
      <c r="H983" s="61"/>
      <c r="I983" s="61"/>
      <c r="J983" s="61"/>
      <c r="K983" s="61"/>
      <c r="L983" s="61"/>
      <c r="M983" s="61"/>
      <c r="N983" s="61"/>
      <c r="O983" s="61"/>
      <c r="P983" s="61"/>
      <c r="Q983" s="61"/>
      <c r="R983" s="61"/>
      <c r="S983" s="61"/>
      <c r="T983" s="61"/>
    </row>
    <row r="984" spans="6:20" ht="15.75" customHeight="1">
      <c r="F984" s="61"/>
      <c r="G984" s="61"/>
      <c r="H984" s="61"/>
      <c r="I984" s="61"/>
      <c r="J984" s="61"/>
      <c r="K984" s="61"/>
      <c r="L984" s="61"/>
      <c r="M984" s="61"/>
      <c r="N984" s="61"/>
      <c r="O984" s="61"/>
      <c r="P984" s="61"/>
      <c r="Q984" s="61"/>
      <c r="R984" s="61"/>
      <c r="S984" s="61"/>
      <c r="T984" s="61"/>
    </row>
    <row r="985" spans="6:20" ht="15.75" customHeight="1">
      <c r="F985" s="61"/>
      <c r="G985" s="61"/>
      <c r="H985" s="61"/>
      <c r="I985" s="61"/>
      <c r="J985" s="61"/>
      <c r="K985" s="61"/>
      <c r="L985" s="61"/>
      <c r="M985" s="61"/>
      <c r="N985" s="61"/>
      <c r="O985" s="61"/>
      <c r="P985" s="61"/>
      <c r="Q985" s="61"/>
      <c r="R985" s="61"/>
      <c r="S985" s="61"/>
      <c r="T985" s="61"/>
    </row>
    <row r="986" spans="6:20" ht="15.75" customHeight="1">
      <c r="F986" s="61"/>
      <c r="G986" s="61"/>
      <c r="H986" s="61"/>
      <c r="I986" s="61"/>
      <c r="J986" s="61"/>
      <c r="K986" s="61"/>
      <c r="L986" s="61"/>
      <c r="M986" s="61"/>
      <c r="N986" s="61"/>
      <c r="O986" s="61"/>
      <c r="P986" s="61"/>
      <c r="Q986" s="61"/>
      <c r="R986" s="61"/>
      <c r="S986" s="61"/>
      <c r="T986" s="61"/>
    </row>
    <row r="987" spans="6:20" ht="15.75" customHeight="1">
      <c r="F987" s="61"/>
      <c r="G987" s="61"/>
      <c r="H987" s="61"/>
      <c r="I987" s="61"/>
      <c r="J987" s="61"/>
      <c r="K987" s="61"/>
      <c r="L987" s="61"/>
      <c r="M987" s="61"/>
      <c r="N987" s="61"/>
      <c r="O987" s="61"/>
      <c r="P987" s="61"/>
      <c r="Q987" s="61"/>
      <c r="R987" s="61"/>
      <c r="S987" s="61"/>
      <c r="T987" s="61"/>
    </row>
    <row r="988" spans="6:20" ht="15.75" customHeight="1">
      <c r="F988" s="61"/>
      <c r="G988" s="61"/>
      <c r="H988" s="61"/>
      <c r="I988" s="61"/>
      <c r="J988" s="61"/>
      <c r="K988" s="61"/>
      <c r="L988" s="61"/>
      <c r="M988" s="61"/>
      <c r="N988" s="61"/>
      <c r="O988" s="61"/>
      <c r="P988" s="61"/>
      <c r="Q988" s="61"/>
      <c r="R988" s="61"/>
      <c r="S988" s="61"/>
      <c r="T988" s="61"/>
    </row>
    <row r="989" spans="6:20" ht="15.75" customHeight="1">
      <c r="F989" s="61"/>
      <c r="G989" s="61"/>
      <c r="H989" s="61"/>
      <c r="I989" s="61"/>
      <c r="J989" s="61"/>
      <c r="K989" s="61"/>
      <c r="L989" s="61"/>
      <c r="M989" s="61"/>
      <c r="N989" s="61"/>
      <c r="O989" s="61"/>
      <c r="P989" s="61"/>
      <c r="Q989" s="61"/>
      <c r="R989" s="61"/>
      <c r="S989" s="61"/>
      <c r="T989" s="61"/>
    </row>
    <row r="990" spans="6:20" ht="15.75" customHeight="1">
      <c r="F990" s="61"/>
      <c r="G990" s="61"/>
      <c r="H990" s="61"/>
      <c r="I990" s="61"/>
      <c r="J990" s="61"/>
      <c r="K990" s="61"/>
      <c r="L990" s="61"/>
      <c r="M990" s="61"/>
      <c r="N990" s="61"/>
      <c r="O990" s="61"/>
      <c r="P990" s="61"/>
      <c r="Q990" s="61"/>
      <c r="R990" s="61"/>
      <c r="S990" s="61"/>
      <c r="T990" s="61"/>
    </row>
    <row r="991" spans="6:20" ht="15.75" customHeight="1">
      <c r="F991" s="61"/>
      <c r="G991" s="61"/>
      <c r="H991" s="61"/>
      <c r="I991" s="61"/>
      <c r="J991" s="61"/>
      <c r="K991" s="61"/>
      <c r="L991" s="61"/>
      <c r="M991" s="61"/>
      <c r="N991" s="61"/>
      <c r="O991" s="61"/>
      <c r="P991" s="61"/>
      <c r="Q991" s="61"/>
      <c r="R991" s="61"/>
      <c r="S991" s="61"/>
      <c r="T991" s="61"/>
    </row>
    <row r="992" spans="6:20" ht="15.75" customHeight="1">
      <c r="F992" s="61"/>
      <c r="G992" s="61"/>
      <c r="H992" s="61"/>
      <c r="I992" s="61"/>
      <c r="J992" s="61"/>
      <c r="K992" s="61"/>
      <c r="L992" s="61"/>
      <c r="M992" s="61"/>
      <c r="N992" s="61"/>
      <c r="O992" s="61"/>
      <c r="P992" s="61"/>
      <c r="Q992" s="61"/>
      <c r="R992" s="61"/>
      <c r="S992" s="61"/>
      <c r="T992" s="61"/>
    </row>
    <row r="993" spans="6:20" ht="15.75" customHeight="1">
      <c r="F993" s="61"/>
      <c r="G993" s="61"/>
      <c r="H993" s="61"/>
      <c r="I993" s="61"/>
      <c r="J993" s="61"/>
      <c r="K993" s="61"/>
      <c r="L993" s="61"/>
      <c r="M993" s="61"/>
      <c r="N993" s="61"/>
      <c r="O993" s="61"/>
      <c r="P993" s="61"/>
      <c r="Q993" s="61"/>
      <c r="R993" s="61"/>
      <c r="S993" s="61"/>
      <c r="T993" s="61"/>
    </row>
    <row r="994" spans="6:20" ht="15.75" customHeight="1">
      <c r="F994" s="61"/>
      <c r="G994" s="61"/>
      <c r="H994" s="61"/>
      <c r="I994" s="61"/>
      <c r="J994" s="61"/>
      <c r="K994" s="61"/>
      <c r="L994" s="61"/>
      <c r="M994" s="61"/>
      <c r="N994" s="61"/>
      <c r="O994" s="61"/>
      <c r="P994" s="61"/>
      <c r="Q994" s="61"/>
      <c r="R994" s="61"/>
      <c r="S994" s="61"/>
      <c r="T994" s="61"/>
    </row>
    <row r="995" spans="6:20" ht="15.75" customHeight="1">
      <c r="F995" s="61"/>
      <c r="G995" s="61"/>
      <c r="H995" s="61"/>
      <c r="I995" s="61"/>
      <c r="J995" s="61"/>
      <c r="K995" s="61"/>
      <c r="L995" s="61"/>
      <c r="M995" s="61"/>
      <c r="N995" s="61"/>
      <c r="O995" s="61"/>
      <c r="P995" s="61"/>
      <c r="Q995" s="61"/>
      <c r="R995" s="61"/>
      <c r="S995" s="61"/>
      <c r="T995" s="61"/>
    </row>
    <row r="996" spans="6:20" ht="15.75" customHeight="1">
      <c r="F996" s="61"/>
      <c r="G996" s="61"/>
      <c r="H996" s="61"/>
      <c r="I996" s="61"/>
      <c r="J996" s="61"/>
      <c r="K996" s="61"/>
      <c r="L996" s="61"/>
      <c r="M996" s="61"/>
      <c r="N996" s="61"/>
      <c r="O996" s="61"/>
      <c r="P996" s="61"/>
      <c r="Q996" s="61"/>
      <c r="R996" s="61"/>
      <c r="S996" s="61"/>
      <c r="T996" s="61"/>
    </row>
    <row r="997" spans="6:20" ht="15.75" customHeight="1">
      <c r="F997" s="61"/>
      <c r="G997" s="61"/>
      <c r="H997" s="61"/>
      <c r="I997" s="61"/>
      <c r="J997" s="61"/>
      <c r="K997" s="61"/>
      <c r="L997" s="61"/>
      <c r="M997" s="61"/>
      <c r="N997" s="61"/>
      <c r="O997" s="61"/>
      <c r="P997" s="61"/>
      <c r="Q997" s="61"/>
      <c r="R997" s="61"/>
      <c r="S997" s="61"/>
      <c r="T997" s="61"/>
    </row>
    <row r="998" spans="6:20" ht="15.75" customHeight="1">
      <c r="F998" s="61"/>
      <c r="G998" s="61"/>
      <c r="H998" s="61"/>
      <c r="I998" s="61"/>
      <c r="J998" s="61"/>
      <c r="K998" s="61"/>
      <c r="L998" s="61"/>
      <c r="M998" s="61"/>
      <c r="N998" s="61"/>
      <c r="O998" s="61"/>
      <c r="P998" s="61"/>
      <c r="Q998" s="61"/>
      <c r="R998" s="61"/>
      <c r="S998" s="61"/>
      <c r="T998" s="61"/>
    </row>
    <row r="999" spans="6:20" ht="15.75" customHeight="1">
      <c r="F999" s="61"/>
      <c r="G999" s="61"/>
      <c r="H999" s="61"/>
      <c r="I999" s="61"/>
      <c r="J999" s="61"/>
      <c r="K999" s="61"/>
      <c r="L999" s="61"/>
      <c r="M999" s="61"/>
      <c r="N999" s="61"/>
      <c r="O999" s="61"/>
      <c r="P999" s="61"/>
      <c r="Q999" s="61"/>
      <c r="R999" s="61"/>
      <c r="S999" s="61"/>
      <c r="T999" s="61"/>
    </row>
    <row r="1000" spans="6:20" ht="15.75" customHeight="1">
      <c r="F1000" s="61"/>
      <c r="G1000" s="61"/>
      <c r="H1000" s="61"/>
      <c r="I1000" s="61"/>
      <c r="J1000" s="61"/>
      <c r="K1000" s="61"/>
      <c r="L1000" s="61"/>
      <c r="M1000" s="61"/>
      <c r="N1000" s="61"/>
      <c r="O1000" s="61"/>
      <c r="P1000" s="61"/>
      <c r="Q1000" s="61"/>
      <c r="R1000" s="61"/>
      <c r="S1000" s="61"/>
      <c r="T1000" s="61"/>
    </row>
  </sheetData>
  <sheetProtection algorithmName="SHA-512" hashValue="SW+C3cbjVbgHD4dtyJNaEtZISBLKsc/glof8ayevX43FmNUul7XFUibypNYDvXhnO4T95ysGJljwWxVEV79Elw==" saltValue="pwkaDnlNCXovaoHjMh1pTw==" spinCount="100000" sheet="1" objects="1" scenarios="1" formatCells="0" formatColumns="0" formatRows="0" insertColumns="0" insertRows="0" insertHyperlinks="0" deleteColumns="0" deleteRows="0"/>
  <conditionalFormatting sqref="N49">
    <cfRule type="expression" dxfId="69" priority="1">
      <formula>ISNUMBER(SEARCH("true",Q49))</formula>
    </cfRule>
  </conditionalFormatting>
  <conditionalFormatting sqref="N48">
    <cfRule type="expression" dxfId="68" priority="2">
      <formula>ISNUMBER(SEARCH("true",Q48))</formula>
    </cfRule>
  </conditionalFormatting>
  <conditionalFormatting sqref="N29:N30 N46">
    <cfRule type="expression" dxfId="67" priority="3">
      <formula>ISNUMBER(SEARCH("true",Q29))</formula>
    </cfRule>
  </conditionalFormatting>
  <conditionalFormatting sqref="N37:N38">
    <cfRule type="expression" dxfId="66" priority="4">
      <formula>ISNUMBER(SEARCH("true",Q37))</formula>
    </cfRule>
  </conditionalFormatting>
  <conditionalFormatting sqref="N6:N13 N15:N28 N31:N33 N36 N39 N43:N45 N50">
    <cfRule type="expression" dxfId="65" priority="5">
      <formula>ISNUMBER(SEARCH("true",S6))</formula>
    </cfRule>
  </conditionalFormatting>
  <conditionalFormatting sqref="L6:L95 O6:O12">
    <cfRule type="expression" dxfId="64" priority="6">
      <formula>ISNUMBER(SEARCH("true",R6))</formula>
    </cfRule>
  </conditionalFormatting>
  <conditionalFormatting sqref="O14 O35">
    <cfRule type="expression" dxfId="63" priority="7">
      <formula>ISNUMBER(SEARCH("true",S14))</formula>
    </cfRule>
  </conditionalFormatting>
  <conditionalFormatting sqref="O34">
    <cfRule type="expression" dxfId="62" priority="8">
      <formula>ISNUMBER(SEARCH("true",S34))</formula>
    </cfRule>
  </conditionalFormatting>
  <conditionalFormatting sqref="O41:O42">
    <cfRule type="expression" dxfId="61" priority="9">
      <formula>ISNUMBER(SEARCH("true",S41))</formula>
    </cfRule>
  </conditionalFormatting>
  <conditionalFormatting sqref="O15:O33 O36 O43:O45 O47 O51:O95">
    <cfRule type="expression" dxfId="60" priority="10">
      <formula>ISNUMBER(SEARCH("true",Q15))</formula>
    </cfRule>
  </conditionalFormatting>
  <conditionalFormatting sqref="I6:I95 M6:M95">
    <cfRule type="expression" dxfId="59" priority="11">
      <formula>ISNUMBER(SEARCH("true",Q6))</formula>
    </cfRule>
  </conditionalFormatting>
  <conditionalFormatting sqref="K13:K95">
    <cfRule type="expression" dxfId="58" priority="12">
      <formula>ISNUMBER(SEARCH("true",U13))</formula>
    </cfRule>
  </conditionalFormatting>
  <conditionalFormatting sqref="F6:G95">
    <cfRule type="expression" dxfId="57" priority="13">
      <formula>ISNUMBER(SEARCH("true",T6))</formula>
    </cfRule>
  </conditionalFormatting>
  <conditionalFormatting sqref="H6:H95">
    <cfRule type="expression" dxfId="56" priority="14">
      <formula>ISNUMBER(SEARCH("true",S6))</formula>
    </cfRule>
  </conditionalFormatting>
  <conditionalFormatting sqref="N29:N30 N47 N51:N95">
    <cfRule type="expression" dxfId="55" priority="15">
      <formula>ISNUMBER(SEARCH("true",S29))</formula>
    </cfRule>
  </conditionalFormatting>
  <conditionalFormatting sqref="C6:C95">
    <cfRule type="expression" dxfId="54" priority="16">
      <formula>NOT(ISBLANK(A6))</formula>
    </cfRule>
  </conditionalFormatting>
  <conditionalFormatting sqref="D6:D95">
    <cfRule type="expression" dxfId="53" priority="17">
      <formula>-NOT(ISBLANK(A6))</formula>
    </cfRule>
  </conditionalFormatting>
  <conditionalFormatting sqref="E6:E95">
    <cfRule type="expression" dxfId="52" priority="18">
      <formula>NOT(ISBLANK(A6))</formula>
    </cfRule>
  </conditionalFormatting>
  <conditionalFormatting sqref="J6:J95">
    <cfRule type="expression" dxfId="51" priority="19">
      <formula>NOT(ISBLANK(A6))</formula>
    </cfRule>
  </conditionalFormatting>
  <conditionalFormatting sqref="J5">
    <cfRule type="expression" dxfId="50" priority="20">
      <formula>NOT(ISBLANK(A5))</formula>
    </cfRule>
  </conditionalFormatting>
  <conditionalFormatting sqref="O13">
    <cfRule type="expression" dxfId="49" priority="21">
      <formula>ISNUMBER(SEARCH("true",T13))</formula>
    </cfRule>
  </conditionalFormatting>
  <conditionalFormatting sqref="B82">
    <cfRule type="expression" dxfId="48" priority="22">
      <formula>ISNUMBER(SEARCH("true",E82))</formula>
    </cfRule>
  </conditionalFormatting>
  <conditionalFormatting sqref="B81">
    <cfRule type="expression" dxfId="47" priority="23">
      <formula>ISNUMBER(SEARCH("true",E81))</formula>
    </cfRule>
  </conditionalFormatting>
  <conditionalFormatting sqref="B79">
    <cfRule type="expression" dxfId="46" priority="24">
      <formula>ISNUMBER(SEARCH("true",E79))</formula>
    </cfRule>
  </conditionalFormatting>
  <conditionalFormatting sqref="B70:B71">
    <cfRule type="expression" dxfId="45" priority="25">
      <formula>ISNUMBER(SEARCH("true",E70))</formula>
    </cfRule>
  </conditionalFormatting>
  <conditionalFormatting sqref="B72 B76:B78 B83">
    <cfRule type="expression" dxfId="44" priority="26">
      <formula>ISNUMBER(SEARCH("true",G72))</formula>
    </cfRule>
  </conditionalFormatting>
  <conditionalFormatting sqref="B80">
    <cfRule type="expression" dxfId="43" priority="27">
      <formula>ISNUMBER(SEARCH("true",G80))</formula>
    </cfRule>
  </conditionalFormatting>
  <dataValidations count="2">
    <dataValidation type="decimal" operator="greaterThanOrEqual" allowBlank="1" showDropDown="1" showInputMessage="1" showErrorMessage="1" prompt="Must be a number at or above zero." sqref="K5:O5 L6:O12 K13:O13 K14:M14 O14 K15:O28 K29:N30 K31:O33 K34:M35 O34:O35 K36:O36 K37:N39 K40:M42 O41:O42 K43:O45 K46:N46 K47:O47 K48:N50 B70:B72 B76:B83 K51:O95">
      <formula1>0</formula1>
    </dataValidation>
    <dataValidation type="decimal" operator="greaterThanOrEqual" allowBlank="1" showDropDown="1" showInputMessage="1" showErrorMessage="1" prompt="Must be a number" sqref="D6:D95">
      <formula1>0</formula1>
    </dataValidation>
  </dataValidations>
  <hyperlinks>
    <hyperlink ref="C1" location="Codes!A1" display="Partnership"/>
    <hyperlink ref="E1" location="Codes!A9" display="FTE Type"/>
    <hyperlink ref="F1" location="Codes!A38" display="Codes!A38"/>
    <hyperlink ref="G1" location="Codes!A65" display="EIIS - Allowable Expenditure Area"/>
    <hyperlink ref="H1" location="Codes!A45" display="Codes!A45"/>
    <hyperlink ref="I1" location="Codes!A73" display="Codes!A73"/>
    <hyperlink ref="J1" location="Codes!A80" display="Object Code"/>
  </hyperlinks>
  <pageMargins left="0.25" right="0.25" top="0.75" bottom="0.75" header="0" footer="0"/>
  <pageSetup scale="38" fitToHeight="0"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Input must be in dropdown list">
          <x14:formula1>
            <xm:f>Codes!$B$39:$B$43</xm:f>
          </x14:formula1>
          <xm:sqref>F6:F95</xm:sqref>
        </x14:dataValidation>
        <x14:dataValidation type="list" allowBlank="1" showInputMessage="1" showErrorMessage="1" prompt="Input must be in dropdown list">
          <x14:formula1>
            <xm:f>Codes!$B$66:$B$71</xm:f>
          </x14:formula1>
          <xm:sqref>G6:G95</xm:sqref>
        </x14:dataValidation>
        <x14:dataValidation type="list" allowBlank="1" showInputMessage="1" showErrorMessage="1" prompt="Input must be in dropdown list">
          <x14:formula1>
            <xm:f>Codes!$A$10:$A$36</xm:f>
          </x14:formula1>
          <xm:sqref>E6:E95</xm:sqref>
        </x14:dataValidation>
        <x14:dataValidation type="list" allowBlank="1" showInputMessage="1" showErrorMessage="1" prompt="Input must be in dropdown list">
          <x14:formula1>
            <xm:f>Codes!$B$2:$B$7</xm:f>
          </x14:formula1>
          <xm:sqref>C6:C95</xm:sqref>
        </x14:dataValidation>
        <x14:dataValidation type="list" allowBlank="1" showInputMessage="1" showErrorMessage="1" prompt="Input must be in dropdown list">
          <x14:formula1>
            <xm:f>Codes!$B$74:$B$78</xm:f>
          </x14:formula1>
          <xm:sqref>I6:I95</xm:sqref>
        </x14:dataValidation>
        <x14:dataValidation type="list" allowBlank="1" showInputMessage="1" showErrorMessage="1" prompt="Input must be in dropdown list">
          <x14:formula1>
            <xm:f>Codes!$B$81:$B$100</xm:f>
          </x14:formula1>
          <xm:sqref>J6:J95</xm:sqref>
        </x14:dataValidation>
        <x14:dataValidation type="list" allowBlank="1">
          <x14:formula1>
            <xm:f>Codes!$B$81:$B$100</xm:f>
          </x14:formula1>
          <xm:sqref>J5</xm:sqref>
        </x14:dataValidation>
        <x14:dataValidation type="list" allowBlank="1" showInputMessage="1" showErrorMessage="1" prompt="Input must be in dropdown list">
          <x14:formula1>
            <xm:f>Codes!$B$46:$B$63</xm:f>
          </x14:formula1>
          <xm:sqref>H6:H95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abSelected="1" workbookViewId="0">
      <pane xSplit="2" ySplit="1" topLeftCell="C2" activePane="bottomRight" state="frozen"/>
      <selection pane="topRight" activeCell="C1" sqref="C1"/>
      <selection pane="bottomLeft" activeCell="A2" sqref="A2"/>
      <selection pane="bottomRight" activeCell="B5" sqref="B5"/>
    </sheetView>
  </sheetViews>
  <sheetFormatPr defaultColWidth="14.42578125" defaultRowHeight="15" customHeight="1"/>
  <cols>
    <col min="1" max="1" width="8.85546875" customWidth="1"/>
    <col min="2" max="2" width="88.5703125" customWidth="1"/>
    <col min="3" max="3" width="6" customWidth="1"/>
    <col min="4" max="4" width="6.28515625" customWidth="1"/>
    <col min="5" max="5" width="22.28515625" customWidth="1"/>
    <col min="6" max="6" width="6.140625" customWidth="1"/>
    <col min="7" max="7" width="7.42578125" customWidth="1"/>
    <col min="8" max="8" width="10.85546875" customWidth="1"/>
    <col min="9" max="9" width="8.7109375" customWidth="1"/>
    <col min="10" max="10" width="10.42578125" customWidth="1"/>
    <col min="11" max="11" width="11.28515625" customWidth="1"/>
    <col min="12" max="12" width="14.7109375" customWidth="1"/>
    <col min="13" max="13" width="12.5703125" customWidth="1"/>
    <col min="14" max="14" width="13.140625" customWidth="1"/>
    <col min="15" max="15" width="15.5703125" customWidth="1"/>
    <col min="16" max="16" width="16" customWidth="1"/>
    <col min="17" max="17" width="10.5703125" hidden="1" customWidth="1"/>
    <col min="18" max="18" width="9.5703125" hidden="1" customWidth="1"/>
    <col min="19" max="19" width="11" hidden="1" customWidth="1"/>
    <col min="20" max="20" width="10.28515625" hidden="1" customWidth="1"/>
    <col min="21" max="21" width="9.85546875" hidden="1" customWidth="1"/>
    <col min="22" max="25" width="8.7109375" customWidth="1"/>
  </cols>
  <sheetData>
    <row r="1" spans="1:26" ht="163.5" customHeight="1">
      <c r="A1" s="98"/>
      <c r="B1" s="99" t="s">
        <v>94</v>
      </c>
      <c r="C1" s="35" t="s">
        <v>95</v>
      </c>
      <c r="D1" s="36" t="s">
        <v>96</v>
      </c>
      <c r="E1" s="35" t="s">
        <v>97</v>
      </c>
      <c r="F1" s="35" t="s">
        <v>98</v>
      </c>
      <c r="G1" s="35" t="s">
        <v>99</v>
      </c>
      <c r="H1" s="100" t="s">
        <v>100</v>
      </c>
      <c r="I1" s="38" t="s">
        <v>101</v>
      </c>
      <c r="J1" s="38" t="s">
        <v>102</v>
      </c>
      <c r="K1" s="39" t="s">
        <v>186</v>
      </c>
      <c r="L1" s="39" t="s">
        <v>187</v>
      </c>
      <c r="M1" s="39" t="s">
        <v>188</v>
      </c>
      <c r="N1" s="39" t="s">
        <v>189</v>
      </c>
      <c r="O1" s="39" t="s">
        <v>190</v>
      </c>
      <c r="P1" s="39" t="s">
        <v>191</v>
      </c>
      <c r="Q1" s="40" t="s">
        <v>109</v>
      </c>
      <c r="R1" s="40" t="s">
        <v>110</v>
      </c>
      <c r="S1" s="40" t="s">
        <v>111</v>
      </c>
      <c r="T1" s="40" t="s">
        <v>112</v>
      </c>
      <c r="U1" s="40" t="s">
        <v>113</v>
      </c>
    </row>
    <row r="2" spans="1:26" ht="18" customHeight="1">
      <c r="A2" s="41" t="s">
        <v>114</v>
      </c>
      <c r="B2" s="42" t="s">
        <v>192</v>
      </c>
      <c r="C2" s="43" t="s">
        <v>114</v>
      </c>
      <c r="D2" s="43" t="s">
        <v>114</v>
      </c>
      <c r="E2" s="43" t="s">
        <v>114</v>
      </c>
      <c r="F2" s="43" t="s">
        <v>114</v>
      </c>
      <c r="G2" s="43" t="s">
        <v>114</v>
      </c>
      <c r="H2" s="43" t="s">
        <v>114</v>
      </c>
      <c r="I2" s="44" t="s">
        <v>114</v>
      </c>
      <c r="J2" s="44" t="s">
        <v>114</v>
      </c>
      <c r="K2" s="101">
        <f>VLOOKUP('START HERE'!F2,EIIS,9,0)</f>
        <v>6830.01</v>
      </c>
      <c r="L2" s="101">
        <v>0</v>
      </c>
      <c r="M2" s="101">
        <f>IFERROR(VLOOKUP('START HERE'!F2,CTE!A2:E11,5,FALSE),0)</f>
        <v>0</v>
      </c>
      <c r="N2" s="46">
        <v>697437.31</v>
      </c>
      <c r="O2" s="46">
        <v>2049658.64</v>
      </c>
      <c r="P2" s="102">
        <f t="shared" ref="P2:P6" si="0">SUM(K2:O2)</f>
        <v>2753925.96</v>
      </c>
      <c r="Q2" s="51"/>
      <c r="R2" s="51"/>
      <c r="S2" s="51"/>
      <c r="T2" s="51"/>
      <c r="U2" s="51"/>
      <c r="V2" s="51"/>
      <c r="W2" s="51"/>
      <c r="X2" s="51"/>
      <c r="Y2" s="51"/>
    </row>
    <row r="3" spans="1:26" ht="15.75" customHeight="1">
      <c r="A3" s="41" t="s">
        <v>114</v>
      </c>
      <c r="B3" s="52" t="s">
        <v>116</v>
      </c>
      <c r="C3" s="43" t="s">
        <v>114</v>
      </c>
      <c r="D3" s="43" t="s">
        <v>114</v>
      </c>
      <c r="E3" s="43" t="s">
        <v>114</v>
      </c>
      <c r="F3" s="43" t="s">
        <v>114</v>
      </c>
      <c r="G3" s="43" t="s">
        <v>114</v>
      </c>
      <c r="H3" s="43" t="s">
        <v>114</v>
      </c>
      <c r="I3" s="44" t="s">
        <v>114</v>
      </c>
      <c r="J3" s="44" t="s">
        <v>114</v>
      </c>
      <c r="K3" s="103">
        <f t="shared" ref="K3:O3" si="1">SUM(K5:K73)</f>
        <v>6830.01</v>
      </c>
      <c r="L3" s="103">
        <f t="shared" si="1"/>
        <v>0</v>
      </c>
      <c r="M3" s="103">
        <f t="shared" si="1"/>
        <v>0</v>
      </c>
      <c r="N3" s="53">
        <f t="shared" si="1"/>
        <v>697437.31</v>
      </c>
      <c r="O3" s="53">
        <f t="shared" si="1"/>
        <v>2049658.64</v>
      </c>
      <c r="P3" s="102">
        <f t="shared" si="0"/>
        <v>2753925.96</v>
      </c>
      <c r="Q3" s="51"/>
      <c r="R3" s="51"/>
      <c r="S3" s="51"/>
      <c r="T3" s="51"/>
      <c r="U3" s="51"/>
      <c r="V3" s="51"/>
      <c r="W3" s="51"/>
      <c r="X3" s="51"/>
      <c r="Y3" s="51"/>
    </row>
    <row r="4" spans="1:26" ht="17.25" customHeight="1">
      <c r="A4" s="41" t="s">
        <v>114</v>
      </c>
      <c r="B4" s="52" t="s">
        <v>117</v>
      </c>
      <c r="C4" s="43" t="s">
        <v>114</v>
      </c>
      <c r="D4" s="43" t="s">
        <v>114</v>
      </c>
      <c r="E4" s="43" t="s">
        <v>114</v>
      </c>
      <c r="F4" s="43" t="s">
        <v>114</v>
      </c>
      <c r="G4" s="43" t="s">
        <v>114</v>
      </c>
      <c r="H4" s="43" t="s">
        <v>114</v>
      </c>
      <c r="I4" s="44" t="s">
        <v>114</v>
      </c>
      <c r="J4" s="44" t="s">
        <v>114</v>
      </c>
      <c r="K4" s="103">
        <f t="shared" ref="K4:O4" si="2">K2-K3</f>
        <v>0</v>
      </c>
      <c r="L4" s="103">
        <f t="shared" si="2"/>
        <v>0</v>
      </c>
      <c r="M4" s="103">
        <f t="shared" si="2"/>
        <v>0</v>
      </c>
      <c r="N4" s="53">
        <f t="shared" si="2"/>
        <v>0</v>
      </c>
      <c r="O4" s="53">
        <f t="shared" si="2"/>
        <v>0</v>
      </c>
      <c r="P4" s="102">
        <f t="shared" si="0"/>
        <v>0</v>
      </c>
      <c r="Q4" s="51"/>
      <c r="R4" s="51"/>
      <c r="S4" s="51"/>
      <c r="T4" s="51"/>
      <c r="U4" s="51"/>
      <c r="V4" s="51"/>
      <c r="W4" s="51"/>
      <c r="X4" s="51"/>
      <c r="Y4" s="51"/>
    </row>
    <row r="5" spans="1:26" ht="14.25" customHeight="1">
      <c r="A5" s="55" t="s">
        <v>114</v>
      </c>
      <c r="B5" s="104" t="s">
        <v>118</v>
      </c>
      <c r="C5" s="45" t="s">
        <v>114</v>
      </c>
      <c r="D5" s="45" t="s">
        <v>114</v>
      </c>
      <c r="E5" s="45" t="s">
        <v>114</v>
      </c>
      <c r="F5" s="45" t="s">
        <v>114</v>
      </c>
      <c r="G5" s="45" t="s">
        <v>114</v>
      </c>
      <c r="H5" s="45" t="s">
        <v>114</v>
      </c>
      <c r="I5" s="45" t="s">
        <v>114</v>
      </c>
      <c r="J5" s="57">
        <v>690</v>
      </c>
      <c r="K5" s="105"/>
      <c r="L5" s="106"/>
      <c r="M5" s="106"/>
      <c r="N5" s="58">
        <v>27897.49</v>
      </c>
      <c r="O5" s="58">
        <v>102482.93</v>
      </c>
      <c r="P5" s="102">
        <f t="shared" si="0"/>
        <v>130380.42</v>
      </c>
    </row>
    <row r="6" spans="1:26" ht="14.25" customHeight="1">
      <c r="A6" s="57"/>
      <c r="B6" s="62" t="s">
        <v>193</v>
      </c>
      <c r="C6" s="57"/>
      <c r="D6" s="57"/>
      <c r="E6" s="57"/>
      <c r="F6" s="57"/>
      <c r="G6" s="57" t="s">
        <v>120</v>
      </c>
      <c r="H6" s="57"/>
      <c r="I6" s="57"/>
      <c r="J6" s="107" t="s">
        <v>121</v>
      </c>
      <c r="K6" s="105">
        <v>6830.01</v>
      </c>
      <c r="L6" s="106"/>
      <c r="M6" s="106"/>
      <c r="N6" s="58"/>
      <c r="O6" s="108"/>
      <c r="P6" s="102">
        <f t="shared" si="0"/>
        <v>6830.01</v>
      </c>
      <c r="Q6" s="3" t="str">
        <f>(ISNUMBER(SEARCH('Backend Coding'!$B$2,'Budget 24-25'!A6)))&amp;", "&amp;(ISNUMBER(SEARCH('Backend Coding'!$B$3,'Budget 24-25'!A6)))&amp;", "&amp;(ISNUMBER(SEARCH('Backend Coding'!$B$4,'Budget 24-25'!A6)))&amp;", "&amp;(ISNUMBER(SEARCH('Backend Coding'!$B$5,'Budget 24-25'!A6)))&amp;", "&amp;(ISNUMBER(SEARCH('Backend Coding'!$B$6,'Budget 24-25'!A6)))&amp;", "&amp;(ISNUMBER(SEARCH('Backend Coding'!$B$7,'Budget 24-25'!A6)))&amp;", "&amp;(ISNUMBER(SEARCH('Backend Coding'!$B$8,'Budget 24-25'!A6)))&amp;", "&amp;(ISNUMBER(SEARCH('Backend Coding'!$B$9,'Budget 24-25'!A6)))&amp;", "&amp;(ISNUMBER(SEARCH('Backend Coding'!$B$10,'Budget 24-25'!A6)))&amp;", "&amp;(ISNUMBER(SEARCH('Backend Coding'!$B$11,'Budget 24-25'!A6)))&amp;", "&amp;(ISNUMBER(SEARCH('Backend Coding'!$B$12,'Budget 24-25'!A6)))&amp;", "&amp;(ISNUMBER(SEARCH('Backend Coding'!$B$13,'Budget 24-25'!A6)))&amp;", "&amp;(ISNUMBER(SEARCH('Backend Coding'!$B$14,'Budget 24-25'!A6)))&amp;", "&amp;(ISNUMBER(SEARCH('Backend Coding'!$B$15,'Budget 24-25'!A6)))&amp;", "&amp;(ISNUMBER(SEARCH('Backend Coding'!$B$16,'Budget 24-25'!A6)))&amp;", "&amp;(ISNUMBER(SEARCH('Backend Coding'!$B$17,'Budget 24-25'!A6)))&amp;", "&amp;(ISNUMBER(SEARCH('Backend Coding'!$B$18,'Budget 24-25'!A6)))&amp;", "&amp;(ISNUMBER(SEARCH('Backend Coding'!$B$19,'Budget 24-25'!A6)))&amp;", "&amp;(ISNUMBER(SEARCH('Backend Coding'!$B$20,'Budget 24-25'!A6)))&amp;", "&amp;(ISNUMBER(SEARCH('Backend Coding'!$B$21,'Budget 24-25'!A6)))&amp;", "&amp;(ISNUMBER(SEARCH('Backend Coding'!$B$22,'Budget 24-25'!A6)))&amp;", "&amp;(ISNUMBER(SEARCH('Backend Coding'!$B$23,'Budget 24-25'!A6)))&amp;", "&amp;(ISNUMBER(SEARCH('Backend Coding'!$B$24,'Budget 24-25'!A6)))&amp;", "&amp;(ISNUMBER(SEARCH('Backend Coding'!$B$25,'Budget 24-25'!A6)))&amp;", "&amp;(ISNUMBER(SEARCH('Backend Coding'!$B$26,'Budget 24-25'!A6)))</f>
        <v>FALSE, FALSE, FALSE, FALSE, FALSE, FALSE, FALSE, FALSE, FALSE, FALSE, FALSE, FALSE, FALSE, FALSE, FALSE, FALSE, FALSE, FALSE, FALSE, FALSE, FALSE, FALSE, FALSE, FALSE, FALSE</v>
      </c>
      <c r="R6" s="3" t="str">
        <f>(ISNUMBER(SEARCH('Backend Coding'!$D$2,'Budget 24-25'!A6)))&amp;", "&amp;(ISNUMBER(SEARCH('Backend Coding'!$D$3,'Budget 24-25'!A6)))&amp;", "&amp;(ISNUMBER(SEARCH('Backend Coding'!$D$4,'Budget 24-25'!A6)))&amp;", "&amp;(ISNUMBER(SEARCH('Backend Coding'!$D$5,'Budget 24-25'!A6)))&amp;", "&amp;(ISNUMBER(SEARCH('Backend Coding'!$D$6,'Budget 24-25'!A6)))&amp;", "&amp;(ISNUMBER(SEARCH('Backend Coding'!$D$7,'Budget 24-25'!A6)))&amp;", "&amp;(ISNUMBER(SEARCH('Backend Coding'!$D$8,'Budget 24-25'!A6)))&amp;", "&amp;(ISNUMBER(SEARCH('Backend Coding'!$D$9,'Budget 24-25'!A6)))&amp;", "&amp;(ISNUMBER(SEARCH('Backend Coding'!$D$10,'Budget 24-25'!A6)))&amp;", "&amp;(ISNUMBER(SEARCH('Backend Coding'!$D$11,'Budget 24-25'!A6)))&amp;", "&amp;(ISNUMBER(SEARCH('Backend Coding'!$D$12,'Budget 24-25'!A6)))&amp;", "&amp;(ISNUMBER(SEARCH('Backend Coding'!$D$13,'Budget 24-25'!A6)))&amp;", "&amp;(ISNUMBER(SEARCH('Backend Coding'!$D$14,'Budget 24-25'!A6)))&amp;", "&amp;(ISNUMBER(SEARCH('Backend Coding'!$D$15,'Budget 24-25'!A6)))&amp;", "&amp;(ISNUMBER(SEARCH('Backend Coding'!$D$16,'Budget 24-25'!A6)))&amp;", "&amp;(ISNUMBER(SEARCH('Backend Coding'!$D$17,'Budget 24-25'!A6)))&amp;", "&amp;(ISNUMBER(SEARCH('Backend Coding'!$D$18,'Budget 24-25'!A6)))&amp;", "&amp;(ISNUMBER(SEARCH('Backend Coding'!$D$19,'Budget 24-25'!A6)))&amp;", "&amp;(ISNUMBER(SEARCH('Backend Coding'!$D$20,'Budget 24-25'!A6)))&amp;", "&amp;(ISNUMBER(SEARCH('Backend Coding'!$D$21,'Budget 24-25'!A6)))&amp;", "&amp;(ISNUMBER(SEARCH('Backend Coding'!$D$22,'Budget 24-25'!A6)))&amp;", "&amp;(ISNUMBER(SEARCH('Backend Coding'!$D$23,'Budget 24-25'!A6)))&amp;", "&amp;(ISNUMBER(SEARCH('Backend Coding'!$D$24,'Budget 24-25'!A6)))&amp;", "&amp;(ISNUMBER(SEARCH('Backend Coding'!$D$25,'Budget 24-25'!A6)))&amp;", "&amp;(ISNUMBER(SEARCH('Backend Coding'!$D$26,'Budget 24-25'!A6)))</f>
        <v>FALSE, FALSE, FALSE, FALSE, FALSE, FALSE, FALSE, FALSE, FALSE, FALSE, FALSE, FALSE, FALSE, FALSE, FALSE, FALSE, FALSE, FALSE, FALSE, FALSE, FALSE, FALSE, FALSE, FALSE, FALSE</v>
      </c>
      <c r="S6" s="3" t="str">
        <f>(ISNUMBER(SEARCH('Backend Coding'!$F$2,'Budget 24-25'!A6)))&amp;", "&amp;(ISNUMBER(SEARCH('Backend Coding'!$F$3,'Budget 24-25'!A6)))&amp;", "&amp;(ISNUMBER(SEARCH('Backend Coding'!$F$4,'Budget 24-25'!A6)))&amp;", "&amp;(ISNUMBER(SEARCH('Backend Coding'!$F$5,'Budget 24-25'!A6)))&amp;", "&amp;(ISNUMBER(SEARCH('Backend Coding'!$F$6,'Budget 24-25'!A6)))&amp;", "&amp;(ISNUMBER(SEARCH('Backend Coding'!$F$7,'Budget 24-25'!A6)))&amp;", "&amp;(ISNUMBER(SEARCH('Backend Coding'!$F$8,'Budget 24-25'!A6)))&amp;", "&amp;(ISNUMBER(SEARCH('Backend Coding'!$F$9,'Budget 24-25'!A6)))&amp;", "&amp;(ISNUMBER(SEARCH('Backend Coding'!$F$10,'Budget 24-25'!A6)))&amp;", "&amp;(ISNUMBER(SEARCH('Backend Coding'!$F$11,'Budget 24-25'!A6)))&amp;", "&amp;(ISNUMBER(SEARCH('Backend Coding'!$F$12,'Budget 24-25'!A6)))&amp;", "&amp;(ISNUMBER(SEARCH('Backend Coding'!$F$13,'Budget 24-25'!A6)))&amp;", "&amp;(ISNUMBER(SEARCH('Backend Coding'!$F$14,'Budget 24-25'!A6)))&amp;", "&amp;(ISNUMBER(SEARCH('Backend Coding'!$F$15,'Budget 24-25'!A6)))&amp;", "&amp;(ISNUMBER(SEARCH('Backend Coding'!$F$16,'Budget 24-25'!A6)))&amp;", "&amp;(ISNUMBER(SEARCH('Backend Coding'!$F$17,'Budget 24-25'!A6)))&amp;", "&amp;(ISNUMBER(SEARCH('Backend Coding'!$F$18,'Budget 24-25'!A6)))&amp;", "&amp;(ISNUMBER(SEARCH('Backend Coding'!$F$19,'Budget 24-25'!A6)))&amp;", "&amp;(ISNUMBER(SEARCH('Backend Coding'!$F$20,'Budget 24-25'!A6)))&amp;", "&amp;(ISNUMBER(SEARCH('Backend Coding'!$F$21,'Budget 24-25'!A6)))&amp;", "&amp;(ISNUMBER(SEARCH('Backend Coding'!$F$22,'Budget 24-25'!A6)))&amp;", "&amp;(ISNUMBER(SEARCH('Backend Coding'!$F$23,'Budget 24-25'!A6)))&amp;", "&amp;(ISNUMBER(SEARCH('Backend Coding'!$F$24,'Budget 24-25'!A6)))&amp;", "&amp;(ISNUMBER(SEARCH('Backend Coding'!$F$25,'Budget 24-25'!A6)))&amp;", "&amp;(ISNUMBER(SEARCH('Backend Coding'!$F$26,'Budget 24-25'!A6)))</f>
        <v>FALSE, FALSE, FALSE, FALSE, FALSE, FALSE, FALSE, FALSE, FALSE, FALSE, FALSE, FALSE, FALSE, FALSE, FALSE, FALSE, FALSE, FALSE, FALSE, FALSE, FALSE, FALSE, FALSE, FALSE, FALSE</v>
      </c>
      <c r="T6" s="3" t="str">
        <f>(ISNUMBER(SEARCH('Backend Coding'!$H$2,'Budget 24-25'!A6)))&amp;", "&amp;(ISNUMBER(SEARCH('Backend Coding'!$H$3,'Budget 24-25'!A6)))&amp;", "&amp;(ISNUMBER(SEARCH('Backend Coding'!$H$4,'Budget 24-25'!A6)))&amp;", "&amp;(ISNUMBER(SEARCH('Backend Coding'!$H$5,'Budget 24-25'!A6)))&amp;", "&amp;(ISNUMBER(SEARCH('Backend Coding'!$H$6,'Budget 24-25'!A6)))&amp;", "&amp;(ISNUMBER(SEARCH('Backend Coding'!$H$7,'Budget 24-25'!A6)))&amp;", "&amp;(ISNUMBER(SEARCH('Backend Coding'!$H$8,'Budget 24-25'!A6)))&amp;", "&amp;(ISNUMBER(SEARCH('Backend Coding'!$H$9,'Budget 24-25'!A6)))&amp;", "&amp;(ISNUMBER(SEARCH('Backend Coding'!$H$10,'Budget 24-25'!A6)))&amp;", "&amp;(ISNUMBER(SEARCH('Backend Coding'!$H$11,'Budget 24-25'!A6)))&amp;", "&amp;(ISNUMBER(SEARCH('Backend Coding'!$H$12,'Budget 24-25'!A6)))&amp;", "&amp;(ISNUMBER(SEARCH('Backend Coding'!$H$13,'Budget 24-25'!A6)))&amp;", "&amp;(ISNUMBER(SEARCH('Backend Coding'!$H$14,'Budget 24-25'!A6)))&amp;", "&amp;(ISNUMBER(SEARCH('Backend Coding'!$H$15,'Budget 24-25'!A6)))&amp;", "&amp;(ISNUMBER(SEARCH('Backend Coding'!$H$16,'Budget 24-25'!A6)))&amp;", "&amp;(ISNUMBER(SEARCH('Backend Coding'!$H$17,'Budget 24-25'!A6)))&amp;", "&amp;(ISNUMBER(SEARCH('Backend Coding'!$H$18,'Budget 24-25'!A6)))&amp;", "&amp;(ISNUMBER(SEARCH('Backend Coding'!$H$19,'Budget 24-25'!A6)))&amp;", "&amp;(ISNUMBER(SEARCH('Backend Coding'!$H$20,'Budget 24-25'!A6)))&amp;", "&amp;(ISNUMBER(SEARCH('Backend Coding'!$H$21,'Budget 24-25'!A6)))&amp;", "&amp;(ISNUMBER(SEARCH('Backend Coding'!$H$22,'Budget 24-25'!A6)))&amp;", "&amp;(ISNUMBER(SEARCH('Backend Coding'!$H$23,'Budget 24-25'!A6)))&amp;", "&amp;(ISNUMBER(SEARCH('Backend Coding'!$H$24,'Budget 24-25'!A6)))&amp;", "&amp;(ISNUMBER(SEARCH('Backend Coding'!$H$25,'Budget 24-25'!A6)))&amp;", "&amp;(ISNUMBER(SEARCH('Backend Coding'!$H$26,'Budget 24-25'!A6)))</f>
        <v>FALSE, FALSE, FALSE, FALSE, FALSE, FALSE, FALSE, FALSE, FALSE, FALSE, FALSE, FALSE, FALSE, FALSE, FALSE, FALSE, FALSE, FALSE, FALSE, FALSE, FALSE, FALSE, FALSE, FALSE, FALSE</v>
      </c>
      <c r="U6" s="3" t="str">
        <f>(ISNUMBER(SEARCH('Backend Coding'!$J$2,'Budget 24-25'!A6)))&amp;", "&amp;(ISNUMBER(SEARCH('Backend Coding'!$J$3,'Budget 24-25'!A6)))&amp;", "&amp;(ISNUMBER(SEARCH('Backend Coding'!$J$4,'Budget 24-25'!A6)))&amp;", "&amp;(ISNUMBER(SEARCH('Backend Coding'!$J$5,'Budget 24-25'!A6)))&amp;", "&amp;(ISNUMBER(SEARCH('Backend Coding'!$J$6,'Budget 24-25'!A6)))&amp;", "&amp;(ISNUMBER(SEARCH('Backend Coding'!$J$7,'Budget 24-25'!A6)))&amp;", "&amp;(ISNUMBER(SEARCH('Backend Coding'!$J$8,'Budget 24-25'!A6)))&amp;", "&amp;(ISNUMBER(SEARCH('Backend Coding'!$J$9,'Budget 24-25'!A6)))&amp;", "&amp;(ISNUMBER(SEARCH('Backend Coding'!$J$10,'Budget 24-25'!A6)))&amp;", "&amp;(ISNUMBER(SEARCH('Backend Coding'!$J$11,'Budget 24-25'!A6)))&amp;", "&amp;(ISNUMBER(SEARCH('Backend Coding'!$J$12,'Budget 24-25'!A6)))&amp;", "&amp;(ISNUMBER(SEARCH('Backend Coding'!$J$13,'Budget 24-25'!A6)))&amp;", "&amp;(ISNUMBER(SEARCH('Backend Coding'!$J$14,'Budget 24-25'!A6)))&amp;", "&amp;(ISNUMBER(SEARCH('Backend Coding'!$J$15,'Budget 24-25'!A6)))&amp;", "&amp;(ISNUMBER(SEARCH('Backend Coding'!$J$16,'Budget 24-25'!A6)))&amp;", "&amp;(ISNUMBER(SEARCH('Backend Coding'!$J$17,'Budget 24-25'!A6)))&amp;", "&amp;(ISNUMBER(SEARCH('Backend Coding'!$J$18,'Budget 24-25'!A6)))&amp;", "&amp;(ISNUMBER(SEARCH('Backend Coding'!$J$19,'Budget 24-25'!A6)))&amp;", "&amp;(ISNUMBER(SEARCH('Backend Coding'!$J$20,'Budget 24-25'!A6)))&amp;", "&amp;(ISNUMBER(SEARCH('Backend Coding'!$J$21,'Budget 24-25'!A6)))&amp;", "&amp;(ISNUMBER(SEARCH('Backend Coding'!$J$22,'Budget 24-25'!A6)))&amp;", "&amp;(ISNUMBER(SEARCH('Backend Coding'!$J$23,'Budget 24-25'!A6)))&amp;", "&amp;(ISNUMBER(SEARCH('Backend Coding'!$J$24,'Budget 24-25'!A6)))&amp;", "&amp;(ISNUMBER(SEARCH('Backend Coding'!$J$25,'Budget 24-25'!A6)))&amp;", "&amp;(ISNUMBER(SEARCH('Backend Coding'!$J$26,'Budget 24-25'!A6)))</f>
        <v>FALSE, FALSE, FALSE, FALSE, FALSE, FALSE, FALSE, FALSE, FALSE, FALSE, FALSE, FALSE, FALSE, FALSE, FALSE, FALSE, FALSE, FALSE, FALSE, FALSE, FALSE, FALSE, FALSE, FALSE, FALSE</v>
      </c>
    </row>
    <row r="7" spans="1:26" ht="81" customHeight="1">
      <c r="A7" s="57" t="s">
        <v>31</v>
      </c>
      <c r="B7" s="109" t="s">
        <v>194</v>
      </c>
      <c r="C7" s="57"/>
      <c r="D7" s="57">
        <v>1</v>
      </c>
      <c r="E7" s="57" t="s">
        <v>123</v>
      </c>
      <c r="F7" s="57"/>
      <c r="G7" s="57"/>
      <c r="H7" s="57"/>
      <c r="I7" s="57" t="s">
        <v>124</v>
      </c>
      <c r="J7" s="107" t="s">
        <v>125</v>
      </c>
      <c r="K7" s="105"/>
      <c r="L7" s="106"/>
      <c r="M7" s="106"/>
      <c r="N7" s="58"/>
      <c r="O7" s="110">
        <v>75822</v>
      </c>
      <c r="P7" s="102">
        <f t="shared" ref="P7:P36" si="3">SUM(L7:O7)</f>
        <v>75822</v>
      </c>
      <c r="Q7" s="3" t="str">
        <f>(ISNUMBER(SEARCH('Backend Coding'!$B$2,'Budget 24-25'!A7)))&amp;", "&amp;(ISNUMBER(SEARCH('Backend Coding'!$B$3,'Budget 24-25'!A7)))&amp;", "&amp;(ISNUMBER(SEARCH('Backend Coding'!$B$4,'Budget 24-25'!A7)))&amp;", "&amp;(ISNUMBER(SEARCH('Backend Coding'!$B$5,'Budget 24-25'!A7)))&amp;", "&amp;(ISNUMBER(SEARCH('Backend Coding'!$B$6,'Budget 24-25'!A7)))&amp;", "&amp;(ISNUMBER(SEARCH('Backend Coding'!$B$7,'Budget 24-25'!A7)))&amp;", "&amp;(ISNUMBER(SEARCH('Backend Coding'!$B$8,'Budget 24-25'!A7)))&amp;", "&amp;(ISNUMBER(SEARCH('Backend Coding'!$B$9,'Budget 24-25'!A7)))&amp;", "&amp;(ISNUMBER(SEARCH('Backend Coding'!$B$10,'Budget 24-25'!A7)))&amp;", "&amp;(ISNUMBER(SEARCH('Backend Coding'!$B$11,'Budget 24-25'!A7)))&amp;", "&amp;(ISNUMBER(SEARCH('Backend Coding'!$B$12,'Budget 24-25'!A7)))&amp;", "&amp;(ISNUMBER(SEARCH('Backend Coding'!$B$13,'Budget 24-25'!A7)))&amp;", "&amp;(ISNUMBER(SEARCH('Backend Coding'!$B$14,'Budget 24-25'!A7)))&amp;", "&amp;(ISNUMBER(SEARCH('Backend Coding'!$B$15,'Budget 24-25'!A7)))&amp;", "&amp;(ISNUMBER(SEARCH('Backend Coding'!$B$16,'Budget 24-25'!A7)))&amp;", "&amp;(ISNUMBER(SEARCH('Backend Coding'!$B$17,'Budget 24-25'!A7)))&amp;", "&amp;(ISNUMBER(SEARCH('Backend Coding'!$B$18,'Budget 24-25'!A7)))&amp;", "&amp;(ISNUMBER(SEARCH('Backend Coding'!$B$19,'Budget 24-25'!A7)))&amp;", "&amp;(ISNUMBER(SEARCH('Backend Coding'!$B$20,'Budget 24-25'!A7)))&amp;", "&amp;(ISNUMBER(SEARCH('Backend Coding'!$B$21,'Budget 24-25'!A7)))&amp;", "&amp;(ISNUMBER(SEARCH('Backend Coding'!$B$22,'Budget 24-25'!A7)))&amp;", "&amp;(ISNUMBER(SEARCH('Backend Coding'!$B$23,'Budget 24-25'!A7)))&amp;", "&amp;(ISNUMBER(SEARCH('Backend Coding'!$B$24,'Budget 24-25'!A7)))&amp;", "&amp;(ISNUMBER(SEARCH('Backend Coding'!$B$25,'Budget 24-25'!A7)))&amp;", "&amp;(ISNUMBER(SEARCH('Backend Coding'!$B$26,'Budget 24-25'!A7)))</f>
        <v>FALSE, FALSE, TRUE, FALSE, FALSE, FALSE, FALSE, FALSE, FALSE, FALSE, FALSE, FALSE, FALSE, FALSE, FALSE, FALSE, FALSE, FALSE, FALSE, FALSE, FALSE, FALSE, FALSE, FALSE, FALSE</v>
      </c>
      <c r="R7" s="3" t="str">
        <f>(ISNUMBER(SEARCH('Backend Coding'!$D$2,'Budget 24-25'!A7)))&amp;", "&amp;(ISNUMBER(SEARCH('Backend Coding'!$D$3,'Budget 24-25'!A7)))&amp;", "&amp;(ISNUMBER(SEARCH('Backend Coding'!$D$4,'Budget 24-25'!A7)))&amp;", "&amp;(ISNUMBER(SEARCH('Backend Coding'!$D$5,'Budget 24-25'!A7)))&amp;", "&amp;(ISNUMBER(SEARCH('Backend Coding'!$D$6,'Budget 24-25'!A7)))&amp;", "&amp;(ISNUMBER(SEARCH('Backend Coding'!$D$7,'Budget 24-25'!A7)))&amp;", "&amp;(ISNUMBER(SEARCH('Backend Coding'!$D$8,'Budget 24-25'!A7)))&amp;", "&amp;(ISNUMBER(SEARCH('Backend Coding'!$D$9,'Budget 24-25'!A7)))&amp;", "&amp;(ISNUMBER(SEARCH('Backend Coding'!$D$10,'Budget 24-25'!A7)))&amp;", "&amp;(ISNUMBER(SEARCH('Backend Coding'!$D$11,'Budget 24-25'!A7)))&amp;", "&amp;(ISNUMBER(SEARCH('Backend Coding'!$D$12,'Budget 24-25'!A7)))&amp;", "&amp;(ISNUMBER(SEARCH('Backend Coding'!$D$13,'Budget 24-25'!A7)))&amp;", "&amp;(ISNUMBER(SEARCH('Backend Coding'!$D$14,'Budget 24-25'!A7)))&amp;", "&amp;(ISNUMBER(SEARCH('Backend Coding'!$D$15,'Budget 24-25'!A7)))&amp;", "&amp;(ISNUMBER(SEARCH('Backend Coding'!$D$16,'Budget 24-25'!A7)))&amp;", "&amp;(ISNUMBER(SEARCH('Backend Coding'!$D$17,'Budget 24-25'!A7)))&amp;", "&amp;(ISNUMBER(SEARCH('Backend Coding'!$D$18,'Budget 24-25'!A7)))&amp;", "&amp;(ISNUMBER(SEARCH('Backend Coding'!$D$19,'Budget 24-25'!A7)))&amp;", "&amp;(ISNUMBER(SEARCH('Backend Coding'!$D$20,'Budget 24-25'!A7)))&amp;", "&amp;(ISNUMBER(SEARCH('Backend Coding'!$D$21,'Budget 24-25'!A7)))&amp;", "&amp;(ISNUMBER(SEARCH('Backend Coding'!$D$22,'Budget 24-25'!A7)))&amp;", "&amp;(ISNUMBER(SEARCH('Backend Coding'!$D$23,'Budget 24-25'!A7)))&amp;", "&amp;(ISNUMBER(SEARCH('Backend Coding'!$D$24,'Budget 24-25'!A7)))&amp;", "&amp;(ISNUMBER(SEARCH('Backend Coding'!$D$25,'Budget 24-25'!A7)))&amp;", "&amp;(ISNUMBER(SEARCH('Backend Coding'!$D$26,'Budget 24-25'!A7)))</f>
        <v>FALSE, FALSE, FALSE, FALSE, FALSE, FALSE, FALSE, FALSE, FALSE, FALSE, FALSE, FALSE, FALSE, FALSE, FALSE, FALSE, FALSE, FALSE, FALSE, FALSE, FALSE, FALSE, FALSE, FALSE, FALSE</v>
      </c>
      <c r="S7" s="3" t="str">
        <f>(ISNUMBER(SEARCH('Backend Coding'!$F$2,'Budget 24-25'!A7)))&amp;", "&amp;(ISNUMBER(SEARCH('Backend Coding'!$F$3,'Budget 24-25'!A7)))&amp;", "&amp;(ISNUMBER(SEARCH('Backend Coding'!$F$4,'Budget 24-25'!A7)))&amp;", "&amp;(ISNUMBER(SEARCH('Backend Coding'!$F$5,'Budget 24-25'!A7)))&amp;", "&amp;(ISNUMBER(SEARCH('Backend Coding'!$F$6,'Budget 24-25'!A7)))&amp;", "&amp;(ISNUMBER(SEARCH('Backend Coding'!$F$7,'Budget 24-25'!A7)))&amp;", "&amp;(ISNUMBER(SEARCH('Backend Coding'!$F$8,'Budget 24-25'!A7)))&amp;", "&amp;(ISNUMBER(SEARCH('Backend Coding'!$F$9,'Budget 24-25'!A7)))&amp;", "&amp;(ISNUMBER(SEARCH('Backend Coding'!$F$10,'Budget 24-25'!A7)))&amp;", "&amp;(ISNUMBER(SEARCH('Backend Coding'!$F$11,'Budget 24-25'!A7)))&amp;", "&amp;(ISNUMBER(SEARCH('Backend Coding'!$F$12,'Budget 24-25'!A7)))&amp;", "&amp;(ISNUMBER(SEARCH('Backend Coding'!$F$13,'Budget 24-25'!A7)))&amp;", "&amp;(ISNUMBER(SEARCH('Backend Coding'!$F$14,'Budget 24-25'!A7)))&amp;", "&amp;(ISNUMBER(SEARCH('Backend Coding'!$F$15,'Budget 24-25'!A7)))&amp;", "&amp;(ISNUMBER(SEARCH('Backend Coding'!$F$16,'Budget 24-25'!A7)))&amp;", "&amp;(ISNUMBER(SEARCH('Backend Coding'!$F$17,'Budget 24-25'!A7)))&amp;", "&amp;(ISNUMBER(SEARCH('Backend Coding'!$F$18,'Budget 24-25'!A7)))&amp;", "&amp;(ISNUMBER(SEARCH('Backend Coding'!$F$19,'Budget 24-25'!A7)))&amp;", "&amp;(ISNUMBER(SEARCH('Backend Coding'!$F$20,'Budget 24-25'!A7)))&amp;", "&amp;(ISNUMBER(SEARCH('Backend Coding'!$F$21,'Budget 24-25'!A7)))&amp;", "&amp;(ISNUMBER(SEARCH('Backend Coding'!$F$22,'Budget 24-25'!A7)))&amp;", "&amp;(ISNUMBER(SEARCH('Backend Coding'!$F$23,'Budget 24-25'!A7)))&amp;", "&amp;(ISNUMBER(SEARCH('Backend Coding'!$F$24,'Budget 24-25'!A7)))&amp;", "&amp;(ISNUMBER(SEARCH('Backend Coding'!$F$25,'Budget 24-25'!A7)))&amp;", "&amp;(ISNUMBER(SEARCH('Backend Coding'!$F$26,'Budget 24-25'!A7)))</f>
        <v>FALSE, FALSE, FALSE, FALSE, FALSE, FALSE, FALSE, FALSE, FALSE, FALSE, FALSE, FALSE, FALSE, FALSE, FALSE, FALSE, FALSE, FALSE, FALSE, FALSE, FALSE, FALSE, FALSE, FALSE, FALSE</v>
      </c>
      <c r="T7" s="3" t="str">
        <f>(ISNUMBER(SEARCH('Backend Coding'!$H$2,'Budget 24-25'!A7)))&amp;", "&amp;(ISNUMBER(SEARCH('Backend Coding'!$H$3,'Budget 24-25'!A7)))&amp;", "&amp;(ISNUMBER(SEARCH('Backend Coding'!$H$4,'Budget 24-25'!A7)))&amp;", "&amp;(ISNUMBER(SEARCH('Backend Coding'!$H$5,'Budget 24-25'!A7)))&amp;", "&amp;(ISNUMBER(SEARCH('Backend Coding'!$H$6,'Budget 24-25'!A7)))&amp;", "&amp;(ISNUMBER(SEARCH('Backend Coding'!$H$7,'Budget 24-25'!A7)))&amp;", "&amp;(ISNUMBER(SEARCH('Backend Coding'!$H$8,'Budget 24-25'!A7)))&amp;", "&amp;(ISNUMBER(SEARCH('Backend Coding'!$H$9,'Budget 24-25'!A7)))&amp;", "&amp;(ISNUMBER(SEARCH('Backend Coding'!$H$10,'Budget 24-25'!A7)))&amp;", "&amp;(ISNUMBER(SEARCH('Backend Coding'!$H$11,'Budget 24-25'!A7)))&amp;", "&amp;(ISNUMBER(SEARCH('Backend Coding'!$H$12,'Budget 24-25'!A7)))&amp;", "&amp;(ISNUMBER(SEARCH('Backend Coding'!$H$13,'Budget 24-25'!A7)))&amp;", "&amp;(ISNUMBER(SEARCH('Backend Coding'!$H$14,'Budget 24-25'!A7)))&amp;", "&amp;(ISNUMBER(SEARCH('Backend Coding'!$H$15,'Budget 24-25'!A7)))&amp;", "&amp;(ISNUMBER(SEARCH('Backend Coding'!$H$16,'Budget 24-25'!A7)))&amp;", "&amp;(ISNUMBER(SEARCH('Backend Coding'!$H$17,'Budget 24-25'!A7)))&amp;", "&amp;(ISNUMBER(SEARCH('Backend Coding'!$H$18,'Budget 24-25'!A7)))&amp;", "&amp;(ISNUMBER(SEARCH('Backend Coding'!$H$19,'Budget 24-25'!A7)))&amp;", "&amp;(ISNUMBER(SEARCH('Backend Coding'!$H$20,'Budget 24-25'!A7)))&amp;", "&amp;(ISNUMBER(SEARCH('Backend Coding'!$H$21,'Budget 24-25'!A7)))&amp;", "&amp;(ISNUMBER(SEARCH('Backend Coding'!$H$22,'Budget 24-25'!A7)))&amp;", "&amp;(ISNUMBER(SEARCH('Backend Coding'!$H$23,'Budget 24-25'!A7)))&amp;", "&amp;(ISNUMBER(SEARCH('Backend Coding'!$H$24,'Budget 24-25'!A7)))&amp;", "&amp;(ISNUMBER(SEARCH('Backend Coding'!$H$25,'Budget 24-25'!A7)))&amp;", "&amp;(ISNUMBER(SEARCH('Backend Coding'!$H$26,'Budget 24-25'!A7)))</f>
        <v>FALSE, FALSE, FALSE, FALSE, FALSE, FALSE, FALSE, FALSE, FALSE, FALSE, FALSE, FALSE, FALSE, FALSE, FALSE, FALSE, FALSE, FALSE, FALSE, FALSE, FALSE, FALSE, FALSE, FALSE, FALSE</v>
      </c>
      <c r="U7" s="3" t="str">
        <f>(ISNUMBER(SEARCH('Backend Coding'!$J$2,'Budget 24-25'!A7)))&amp;", "&amp;(ISNUMBER(SEARCH('Backend Coding'!$J$3,'Budget 24-25'!A7)))&amp;", "&amp;(ISNUMBER(SEARCH('Backend Coding'!$J$4,'Budget 24-25'!A7)))&amp;", "&amp;(ISNUMBER(SEARCH('Backend Coding'!$J$5,'Budget 24-25'!A7)))&amp;", "&amp;(ISNUMBER(SEARCH('Backend Coding'!$J$6,'Budget 24-25'!A7)))&amp;", "&amp;(ISNUMBER(SEARCH('Backend Coding'!$J$7,'Budget 24-25'!A7)))&amp;", "&amp;(ISNUMBER(SEARCH('Backend Coding'!$J$8,'Budget 24-25'!A7)))&amp;", "&amp;(ISNUMBER(SEARCH('Backend Coding'!$J$9,'Budget 24-25'!A7)))&amp;", "&amp;(ISNUMBER(SEARCH('Backend Coding'!$J$10,'Budget 24-25'!A7)))&amp;", "&amp;(ISNUMBER(SEARCH('Backend Coding'!$J$11,'Budget 24-25'!A7)))&amp;", "&amp;(ISNUMBER(SEARCH('Backend Coding'!$J$12,'Budget 24-25'!A7)))&amp;", "&amp;(ISNUMBER(SEARCH('Backend Coding'!$J$13,'Budget 24-25'!A7)))&amp;", "&amp;(ISNUMBER(SEARCH('Backend Coding'!$J$14,'Budget 24-25'!A7)))&amp;", "&amp;(ISNUMBER(SEARCH('Backend Coding'!$J$15,'Budget 24-25'!A7)))&amp;", "&amp;(ISNUMBER(SEARCH('Backend Coding'!$J$16,'Budget 24-25'!A7)))&amp;", "&amp;(ISNUMBER(SEARCH('Backend Coding'!$J$17,'Budget 24-25'!A7)))&amp;", "&amp;(ISNUMBER(SEARCH('Backend Coding'!$J$18,'Budget 24-25'!A7)))&amp;", "&amp;(ISNUMBER(SEARCH('Backend Coding'!$J$19,'Budget 24-25'!A7)))&amp;", "&amp;(ISNUMBER(SEARCH('Backend Coding'!$J$20,'Budget 24-25'!A7)))&amp;", "&amp;(ISNUMBER(SEARCH('Backend Coding'!$J$21,'Budget 24-25'!A7)))&amp;", "&amp;(ISNUMBER(SEARCH('Backend Coding'!$J$22,'Budget 24-25'!A7)))&amp;", "&amp;(ISNUMBER(SEARCH('Backend Coding'!$J$23,'Budget 24-25'!A7)))&amp;", "&amp;(ISNUMBER(SEARCH('Backend Coding'!$J$24,'Budget 24-25'!A7)))&amp;", "&amp;(ISNUMBER(SEARCH('Backend Coding'!$J$25,'Budget 24-25'!A7)))&amp;", "&amp;(ISNUMBER(SEARCH('Backend Coding'!$J$26,'Budget 24-25'!A7)))</f>
        <v>FALSE, FALSE, FALSE, FALSE, FALSE, FALSE, FALSE, FALSE, FALSE, FALSE, FALSE, FALSE, FALSE, FALSE, FALSE, FALSE, FALSE, FALSE, FALSE, FALSE, FALSE, FALSE, FALSE, FALSE, FALSE</v>
      </c>
    </row>
    <row r="8" spans="1:26" ht="19.5" customHeight="1">
      <c r="A8" s="57" t="s">
        <v>31</v>
      </c>
      <c r="B8" s="66" t="s">
        <v>195</v>
      </c>
      <c r="C8" s="57"/>
      <c r="D8" s="57"/>
      <c r="E8" s="57"/>
      <c r="F8" s="57"/>
      <c r="G8" s="57"/>
      <c r="H8" s="57"/>
      <c r="I8" s="57" t="s">
        <v>124</v>
      </c>
      <c r="J8" s="107" t="s">
        <v>127</v>
      </c>
      <c r="K8" s="105"/>
      <c r="L8" s="106"/>
      <c r="M8" s="106"/>
      <c r="N8" s="58"/>
      <c r="O8" s="48">
        <v>44048</v>
      </c>
      <c r="P8" s="102">
        <f t="shared" si="3"/>
        <v>44048</v>
      </c>
      <c r="Q8" s="3" t="str">
        <f>(ISNUMBER(SEARCH('Backend Coding'!$B$2,'Budget 24-25'!A8)))&amp;", "&amp;(ISNUMBER(SEARCH('Backend Coding'!$B$3,'Budget 24-25'!A8)))&amp;", "&amp;(ISNUMBER(SEARCH('Backend Coding'!$B$4,'Budget 24-25'!A8)))&amp;", "&amp;(ISNUMBER(SEARCH('Backend Coding'!$B$5,'Budget 24-25'!A8)))&amp;", "&amp;(ISNUMBER(SEARCH('Backend Coding'!$B$6,'Budget 24-25'!A8)))&amp;", "&amp;(ISNUMBER(SEARCH('Backend Coding'!$B$7,'Budget 24-25'!A8)))&amp;", "&amp;(ISNUMBER(SEARCH('Backend Coding'!$B$8,'Budget 24-25'!A8)))&amp;", "&amp;(ISNUMBER(SEARCH('Backend Coding'!$B$9,'Budget 24-25'!A8)))&amp;", "&amp;(ISNUMBER(SEARCH('Backend Coding'!$B$10,'Budget 24-25'!A8)))&amp;", "&amp;(ISNUMBER(SEARCH('Backend Coding'!$B$11,'Budget 24-25'!A8)))&amp;", "&amp;(ISNUMBER(SEARCH('Backend Coding'!$B$12,'Budget 24-25'!A8)))&amp;", "&amp;(ISNUMBER(SEARCH('Backend Coding'!$B$13,'Budget 24-25'!A8)))&amp;", "&amp;(ISNUMBER(SEARCH('Backend Coding'!$B$14,'Budget 24-25'!A8)))&amp;", "&amp;(ISNUMBER(SEARCH('Backend Coding'!$B$15,'Budget 24-25'!A8)))&amp;", "&amp;(ISNUMBER(SEARCH('Backend Coding'!$B$16,'Budget 24-25'!A8)))&amp;", "&amp;(ISNUMBER(SEARCH('Backend Coding'!$B$17,'Budget 24-25'!A8)))&amp;", "&amp;(ISNUMBER(SEARCH('Backend Coding'!$B$18,'Budget 24-25'!A8)))&amp;", "&amp;(ISNUMBER(SEARCH('Backend Coding'!$B$19,'Budget 24-25'!A8)))&amp;", "&amp;(ISNUMBER(SEARCH('Backend Coding'!$B$20,'Budget 24-25'!A8)))&amp;", "&amp;(ISNUMBER(SEARCH('Backend Coding'!$B$21,'Budget 24-25'!A8)))&amp;", "&amp;(ISNUMBER(SEARCH('Backend Coding'!$B$22,'Budget 24-25'!A8)))&amp;", "&amp;(ISNUMBER(SEARCH('Backend Coding'!$B$23,'Budget 24-25'!A8)))&amp;", "&amp;(ISNUMBER(SEARCH('Backend Coding'!$B$24,'Budget 24-25'!A8)))&amp;", "&amp;(ISNUMBER(SEARCH('Backend Coding'!$B$25,'Budget 24-25'!A8)))&amp;", "&amp;(ISNUMBER(SEARCH('Backend Coding'!$B$26,'Budget 24-25'!A8)))</f>
        <v>FALSE, FALSE, TRUE, FALSE, FALSE, FALSE, FALSE, FALSE, FALSE, FALSE, FALSE, FALSE, FALSE, FALSE, FALSE, FALSE, FALSE, FALSE, FALSE, FALSE, FALSE, FALSE, FALSE, FALSE, FALSE</v>
      </c>
      <c r="R8" s="3" t="str">
        <f>(ISNUMBER(SEARCH('Backend Coding'!$D$2,'Budget 24-25'!A8)))&amp;", "&amp;(ISNUMBER(SEARCH('Backend Coding'!$D$3,'Budget 24-25'!A8)))&amp;", "&amp;(ISNUMBER(SEARCH('Backend Coding'!$D$4,'Budget 24-25'!A8)))&amp;", "&amp;(ISNUMBER(SEARCH('Backend Coding'!$D$5,'Budget 24-25'!A8)))&amp;", "&amp;(ISNUMBER(SEARCH('Backend Coding'!$D$6,'Budget 24-25'!A8)))&amp;", "&amp;(ISNUMBER(SEARCH('Backend Coding'!$D$7,'Budget 24-25'!A8)))&amp;", "&amp;(ISNUMBER(SEARCH('Backend Coding'!$D$8,'Budget 24-25'!A8)))&amp;", "&amp;(ISNUMBER(SEARCH('Backend Coding'!$D$9,'Budget 24-25'!A8)))&amp;", "&amp;(ISNUMBER(SEARCH('Backend Coding'!$D$10,'Budget 24-25'!A8)))&amp;", "&amp;(ISNUMBER(SEARCH('Backend Coding'!$D$11,'Budget 24-25'!A8)))&amp;", "&amp;(ISNUMBER(SEARCH('Backend Coding'!$D$12,'Budget 24-25'!A8)))&amp;", "&amp;(ISNUMBER(SEARCH('Backend Coding'!$D$13,'Budget 24-25'!A8)))&amp;", "&amp;(ISNUMBER(SEARCH('Backend Coding'!$D$14,'Budget 24-25'!A8)))&amp;", "&amp;(ISNUMBER(SEARCH('Backend Coding'!$D$15,'Budget 24-25'!A8)))&amp;", "&amp;(ISNUMBER(SEARCH('Backend Coding'!$D$16,'Budget 24-25'!A8)))&amp;", "&amp;(ISNUMBER(SEARCH('Backend Coding'!$D$17,'Budget 24-25'!A8)))&amp;", "&amp;(ISNUMBER(SEARCH('Backend Coding'!$D$18,'Budget 24-25'!A8)))&amp;", "&amp;(ISNUMBER(SEARCH('Backend Coding'!$D$19,'Budget 24-25'!A8)))&amp;", "&amp;(ISNUMBER(SEARCH('Backend Coding'!$D$20,'Budget 24-25'!A8)))&amp;", "&amp;(ISNUMBER(SEARCH('Backend Coding'!$D$21,'Budget 24-25'!A8)))&amp;", "&amp;(ISNUMBER(SEARCH('Backend Coding'!$D$22,'Budget 24-25'!A8)))&amp;", "&amp;(ISNUMBER(SEARCH('Backend Coding'!$D$23,'Budget 24-25'!A8)))&amp;", "&amp;(ISNUMBER(SEARCH('Backend Coding'!$D$24,'Budget 24-25'!A8)))&amp;", "&amp;(ISNUMBER(SEARCH('Backend Coding'!$D$25,'Budget 24-25'!A8)))&amp;", "&amp;(ISNUMBER(SEARCH('Backend Coding'!$D$26,'Budget 24-25'!A8)))</f>
        <v>FALSE, FALSE, FALSE, FALSE, FALSE, FALSE, FALSE, FALSE, FALSE, FALSE, FALSE, FALSE, FALSE, FALSE, FALSE, FALSE, FALSE, FALSE, FALSE, FALSE, FALSE, FALSE, FALSE, FALSE, FALSE</v>
      </c>
      <c r="S8" s="3" t="str">
        <f>(ISNUMBER(SEARCH('Backend Coding'!$F$2,'Budget 24-25'!A8)))&amp;", "&amp;(ISNUMBER(SEARCH('Backend Coding'!$F$3,'Budget 24-25'!A8)))&amp;", "&amp;(ISNUMBER(SEARCH('Backend Coding'!$F$4,'Budget 24-25'!A8)))&amp;", "&amp;(ISNUMBER(SEARCH('Backend Coding'!$F$5,'Budget 24-25'!A8)))&amp;", "&amp;(ISNUMBER(SEARCH('Backend Coding'!$F$6,'Budget 24-25'!A8)))&amp;", "&amp;(ISNUMBER(SEARCH('Backend Coding'!$F$7,'Budget 24-25'!A8)))&amp;", "&amp;(ISNUMBER(SEARCH('Backend Coding'!$F$8,'Budget 24-25'!A8)))&amp;", "&amp;(ISNUMBER(SEARCH('Backend Coding'!$F$9,'Budget 24-25'!A8)))&amp;", "&amp;(ISNUMBER(SEARCH('Backend Coding'!$F$10,'Budget 24-25'!A8)))&amp;", "&amp;(ISNUMBER(SEARCH('Backend Coding'!$F$11,'Budget 24-25'!A8)))&amp;", "&amp;(ISNUMBER(SEARCH('Backend Coding'!$F$12,'Budget 24-25'!A8)))&amp;", "&amp;(ISNUMBER(SEARCH('Backend Coding'!$F$13,'Budget 24-25'!A8)))&amp;", "&amp;(ISNUMBER(SEARCH('Backend Coding'!$F$14,'Budget 24-25'!A8)))&amp;", "&amp;(ISNUMBER(SEARCH('Backend Coding'!$F$15,'Budget 24-25'!A8)))&amp;", "&amp;(ISNUMBER(SEARCH('Backend Coding'!$F$16,'Budget 24-25'!A8)))&amp;", "&amp;(ISNUMBER(SEARCH('Backend Coding'!$F$17,'Budget 24-25'!A8)))&amp;", "&amp;(ISNUMBER(SEARCH('Backend Coding'!$F$18,'Budget 24-25'!A8)))&amp;", "&amp;(ISNUMBER(SEARCH('Backend Coding'!$F$19,'Budget 24-25'!A8)))&amp;", "&amp;(ISNUMBER(SEARCH('Backend Coding'!$F$20,'Budget 24-25'!A8)))&amp;", "&amp;(ISNUMBER(SEARCH('Backend Coding'!$F$21,'Budget 24-25'!A8)))&amp;", "&amp;(ISNUMBER(SEARCH('Backend Coding'!$F$22,'Budget 24-25'!A8)))&amp;", "&amp;(ISNUMBER(SEARCH('Backend Coding'!$F$23,'Budget 24-25'!A8)))&amp;", "&amp;(ISNUMBER(SEARCH('Backend Coding'!$F$24,'Budget 24-25'!A8)))&amp;", "&amp;(ISNUMBER(SEARCH('Backend Coding'!$F$25,'Budget 24-25'!A8)))&amp;", "&amp;(ISNUMBER(SEARCH('Backend Coding'!$F$26,'Budget 24-25'!A8)))</f>
        <v>FALSE, FALSE, FALSE, FALSE, FALSE, FALSE, FALSE, FALSE, FALSE, FALSE, FALSE, FALSE, FALSE, FALSE, FALSE, FALSE, FALSE, FALSE, FALSE, FALSE, FALSE, FALSE, FALSE, FALSE, FALSE</v>
      </c>
      <c r="T8" s="3" t="str">
        <f>(ISNUMBER(SEARCH('Backend Coding'!$H$2,'Budget 24-25'!A8)))&amp;", "&amp;(ISNUMBER(SEARCH('Backend Coding'!$H$3,'Budget 24-25'!A8)))&amp;", "&amp;(ISNUMBER(SEARCH('Backend Coding'!$H$4,'Budget 24-25'!A8)))&amp;", "&amp;(ISNUMBER(SEARCH('Backend Coding'!$H$5,'Budget 24-25'!A8)))&amp;", "&amp;(ISNUMBER(SEARCH('Backend Coding'!$H$6,'Budget 24-25'!A8)))&amp;", "&amp;(ISNUMBER(SEARCH('Backend Coding'!$H$7,'Budget 24-25'!A8)))&amp;", "&amp;(ISNUMBER(SEARCH('Backend Coding'!$H$8,'Budget 24-25'!A8)))&amp;", "&amp;(ISNUMBER(SEARCH('Backend Coding'!$H$9,'Budget 24-25'!A8)))&amp;", "&amp;(ISNUMBER(SEARCH('Backend Coding'!$H$10,'Budget 24-25'!A8)))&amp;", "&amp;(ISNUMBER(SEARCH('Backend Coding'!$H$11,'Budget 24-25'!A8)))&amp;", "&amp;(ISNUMBER(SEARCH('Backend Coding'!$H$12,'Budget 24-25'!A8)))&amp;", "&amp;(ISNUMBER(SEARCH('Backend Coding'!$H$13,'Budget 24-25'!A8)))&amp;", "&amp;(ISNUMBER(SEARCH('Backend Coding'!$H$14,'Budget 24-25'!A8)))&amp;", "&amp;(ISNUMBER(SEARCH('Backend Coding'!$H$15,'Budget 24-25'!A8)))&amp;", "&amp;(ISNUMBER(SEARCH('Backend Coding'!$H$16,'Budget 24-25'!A8)))&amp;", "&amp;(ISNUMBER(SEARCH('Backend Coding'!$H$17,'Budget 24-25'!A8)))&amp;", "&amp;(ISNUMBER(SEARCH('Backend Coding'!$H$18,'Budget 24-25'!A8)))&amp;", "&amp;(ISNUMBER(SEARCH('Backend Coding'!$H$19,'Budget 24-25'!A8)))&amp;", "&amp;(ISNUMBER(SEARCH('Backend Coding'!$H$20,'Budget 24-25'!A8)))&amp;", "&amp;(ISNUMBER(SEARCH('Backend Coding'!$H$21,'Budget 24-25'!A8)))&amp;", "&amp;(ISNUMBER(SEARCH('Backend Coding'!$H$22,'Budget 24-25'!A8)))&amp;", "&amp;(ISNUMBER(SEARCH('Backend Coding'!$H$23,'Budget 24-25'!A8)))&amp;", "&amp;(ISNUMBER(SEARCH('Backend Coding'!$H$24,'Budget 24-25'!A8)))&amp;", "&amp;(ISNUMBER(SEARCH('Backend Coding'!$H$25,'Budget 24-25'!A8)))&amp;", "&amp;(ISNUMBER(SEARCH('Backend Coding'!$H$26,'Budget 24-25'!A8)))</f>
        <v>FALSE, FALSE, FALSE, FALSE, FALSE, FALSE, FALSE, FALSE, FALSE, FALSE, FALSE, FALSE, FALSE, FALSE, FALSE, FALSE, FALSE, FALSE, FALSE, FALSE, FALSE, FALSE, FALSE, FALSE, FALSE</v>
      </c>
      <c r="U8" s="3" t="str">
        <f>(ISNUMBER(SEARCH('Backend Coding'!$J$2,'Budget 24-25'!A8)))&amp;", "&amp;(ISNUMBER(SEARCH('Backend Coding'!$J$3,'Budget 24-25'!A8)))&amp;", "&amp;(ISNUMBER(SEARCH('Backend Coding'!$J$4,'Budget 24-25'!A8)))&amp;", "&amp;(ISNUMBER(SEARCH('Backend Coding'!$J$5,'Budget 24-25'!A8)))&amp;", "&amp;(ISNUMBER(SEARCH('Backend Coding'!$J$6,'Budget 24-25'!A8)))&amp;", "&amp;(ISNUMBER(SEARCH('Backend Coding'!$J$7,'Budget 24-25'!A8)))&amp;", "&amp;(ISNUMBER(SEARCH('Backend Coding'!$J$8,'Budget 24-25'!A8)))&amp;", "&amp;(ISNUMBER(SEARCH('Backend Coding'!$J$9,'Budget 24-25'!A8)))&amp;", "&amp;(ISNUMBER(SEARCH('Backend Coding'!$J$10,'Budget 24-25'!A8)))&amp;", "&amp;(ISNUMBER(SEARCH('Backend Coding'!$J$11,'Budget 24-25'!A8)))&amp;", "&amp;(ISNUMBER(SEARCH('Backend Coding'!$J$12,'Budget 24-25'!A8)))&amp;", "&amp;(ISNUMBER(SEARCH('Backend Coding'!$J$13,'Budget 24-25'!A8)))&amp;", "&amp;(ISNUMBER(SEARCH('Backend Coding'!$J$14,'Budget 24-25'!A8)))&amp;", "&amp;(ISNUMBER(SEARCH('Backend Coding'!$J$15,'Budget 24-25'!A8)))&amp;", "&amp;(ISNUMBER(SEARCH('Backend Coding'!$J$16,'Budget 24-25'!A8)))&amp;", "&amp;(ISNUMBER(SEARCH('Backend Coding'!$J$17,'Budget 24-25'!A8)))&amp;", "&amp;(ISNUMBER(SEARCH('Backend Coding'!$J$18,'Budget 24-25'!A8)))&amp;", "&amp;(ISNUMBER(SEARCH('Backend Coding'!$J$19,'Budget 24-25'!A8)))&amp;", "&amp;(ISNUMBER(SEARCH('Backend Coding'!$J$20,'Budget 24-25'!A8)))&amp;", "&amp;(ISNUMBER(SEARCH('Backend Coding'!$J$21,'Budget 24-25'!A8)))&amp;", "&amp;(ISNUMBER(SEARCH('Backend Coding'!$J$22,'Budget 24-25'!A8)))&amp;", "&amp;(ISNUMBER(SEARCH('Backend Coding'!$J$23,'Budget 24-25'!A8)))&amp;", "&amp;(ISNUMBER(SEARCH('Backend Coding'!$J$24,'Budget 24-25'!A8)))&amp;", "&amp;(ISNUMBER(SEARCH('Backend Coding'!$J$25,'Budget 24-25'!A8)))&amp;", "&amp;(ISNUMBER(SEARCH('Backend Coding'!$J$26,'Budget 24-25'!A8)))</f>
        <v>FALSE, FALSE, FALSE, FALSE, FALSE, FALSE, FALSE, FALSE, FALSE, FALSE, FALSE, FALSE, FALSE, FALSE, FALSE, FALSE, FALSE, FALSE, FALSE, FALSE, FALSE, FALSE, FALSE, FALSE, FALSE</v>
      </c>
    </row>
    <row r="9" spans="1:26" ht="51" customHeight="1">
      <c r="A9" s="57" t="s">
        <v>68</v>
      </c>
      <c r="B9" s="67" t="s">
        <v>196</v>
      </c>
      <c r="C9" s="57"/>
      <c r="D9" s="57">
        <v>1</v>
      </c>
      <c r="E9" s="57" t="s">
        <v>129</v>
      </c>
      <c r="F9" s="57"/>
      <c r="G9" s="57"/>
      <c r="H9" s="57"/>
      <c r="I9" s="57" t="s">
        <v>124</v>
      </c>
      <c r="J9" s="107" t="s">
        <v>125</v>
      </c>
      <c r="K9" s="105"/>
      <c r="L9" s="106"/>
      <c r="M9" s="106"/>
      <c r="N9" s="58"/>
      <c r="O9" s="48">
        <v>50853</v>
      </c>
      <c r="P9" s="102">
        <f t="shared" si="3"/>
        <v>50853</v>
      </c>
      <c r="Q9" s="3" t="str">
        <f>(ISNUMBER(SEARCH('Backend Coding'!$B$2,'Budget 24-25'!A9)))&amp;", "&amp;(ISNUMBER(SEARCH('Backend Coding'!$B$3,'Budget 24-25'!A9)))&amp;", "&amp;(ISNUMBER(SEARCH('Backend Coding'!$B$4,'Budget 24-25'!A9)))&amp;", "&amp;(ISNUMBER(SEARCH('Backend Coding'!$B$5,'Budget 24-25'!A9)))&amp;", "&amp;(ISNUMBER(SEARCH('Backend Coding'!$B$6,'Budget 24-25'!A9)))&amp;", "&amp;(ISNUMBER(SEARCH('Backend Coding'!$B$7,'Budget 24-25'!A9)))&amp;", "&amp;(ISNUMBER(SEARCH('Backend Coding'!$B$8,'Budget 24-25'!A9)))&amp;", "&amp;(ISNUMBER(SEARCH('Backend Coding'!$B$9,'Budget 24-25'!A9)))&amp;", "&amp;(ISNUMBER(SEARCH('Backend Coding'!$B$10,'Budget 24-25'!A9)))&amp;", "&amp;(ISNUMBER(SEARCH('Backend Coding'!$B$11,'Budget 24-25'!A9)))&amp;", "&amp;(ISNUMBER(SEARCH('Backend Coding'!$B$12,'Budget 24-25'!A9)))&amp;", "&amp;(ISNUMBER(SEARCH('Backend Coding'!$B$13,'Budget 24-25'!A9)))&amp;", "&amp;(ISNUMBER(SEARCH('Backend Coding'!$B$14,'Budget 24-25'!A9)))&amp;", "&amp;(ISNUMBER(SEARCH('Backend Coding'!$B$15,'Budget 24-25'!A9)))&amp;", "&amp;(ISNUMBER(SEARCH('Backend Coding'!$B$16,'Budget 24-25'!A9)))&amp;", "&amp;(ISNUMBER(SEARCH('Backend Coding'!$B$17,'Budget 24-25'!A9)))&amp;", "&amp;(ISNUMBER(SEARCH('Backend Coding'!$B$18,'Budget 24-25'!A9)))&amp;", "&amp;(ISNUMBER(SEARCH('Backend Coding'!$B$19,'Budget 24-25'!A9)))&amp;", "&amp;(ISNUMBER(SEARCH('Backend Coding'!$B$20,'Budget 24-25'!A9)))&amp;", "&amp;(ISNUMBER(SEARCH('Backend Coding'!$B$21,'Budget 24-25'!A9)))&amp;", "&amp;(ISNUMBER(SEARCH('Backend Coding'!$B$22,'Budget 24-25'!A9)))&amp;", "&amp;(ISNUMBER(SEARCH('Backend Coding'!$B$23,'Budget 24-25'!A9)))&amp;", "&amp;(ISNUMBER(SEARCH('Backend Coding'!$B$24,'Budget 24-25'!A9)))&amp;", "&amp;(ISNUMBER(SEARCH('Backend Coding'!$B$25,'Budget 24-25'!A9)))&amp;", "&amp;(ISNUMBER(SEARCH('Backend Coding'!$B$26,'Budget 24-25'!A9)))</f>
        <v>FALSE, FALSE, FALSE, FALSE, FALSE, FALSE, FALSE, FALSE, FALSE, TRUE, FALSE, FALSE, FALSE, FALSE, FALSE, FALSE, FALSE, FALSE, FALSE, FALSE, FALSE, FALSE, FALSE, FALSE, FALSE</v>
      </c>
      <c r="R9" s="3" t="str">
        <f>(ISNUMBER(SEARCH('Backend Coding'!$D$2,'Budget 24-25'!A9)))&amp;", "&amp;(ISNUMBER(SEARCH('Backend Coding'!$D$3,'Budget 24-25'!A9)))&amp;", "&amp;(ISNUMBER(SEARCH('Backend Coding'!$D$4,'Budget 24-25'!A9)))&amp;", "&amp;(ISNUMBER(SEARCH('Backend Coding'!$D$5,'Budget 24-25'!A9)))&amp;", "&amp;(ISNUMBER(SEARCH('Backend Coding'!$D$6,'Budget 24-25'!A9)))&amp;", "&amp;(ISNUMBER(SEARCH('Backend Coding'!$D$7,'Budget 24-25'!A9)))&amp;", "&amp;(ISNUMBER(SEARCH('Backend Coding'!$D$8,'Budget 24-25'!A9)))&amp;", "&amp;(ISNUMBER(SEARCH('Backend Coding'!$D$9,'Budget 24-25'!A9)))&amp;", "&amp;(ISNUMBER(SEARCH('Backend Coding'!$D$10,'Budget 24-25'!A9)))&amp;", "&amp;(ISNUMBER(SEARCH('Backend Coding'!$D$11,'Budget 24-25'!A9)))&amp;", "&amp;(ISNUMBER(SEARCH('Backend Coding'!$D$12,'Budget 24-25'!A9)))&amp;", "&amp;(ISNUMBER(SEARCH('Backend Coding'!$D$13,'Budget 24-25'!A9)))&amp;", "&amp;(ISNUMBER(SEARCH('Backend Coding'!$D$14,'Budget 24-25'!A9)))&amp;", "&amp;(ISNUMBER(SEARCH('Backend Coding'!$D$15,'Budget 24-25'!A9)))&amp;", "&amp;(ISNUMBER(SEARCH('Backend Coding'!$D$16,'Budget 24-25'!A9)))&amp;", "&amp;(ISNUMBER(SEARCH('Backend Coding'!$D$17,'Budget 24-25'!A9)))&amp;", "&amp;(ISNUMBER(SEARCH('Backend Coding'!$D$18,'Budget 24-25'!A9)))&amp;", "&amp;(ISNUMBER(SEARCH('Backend Coding'!$D$19,'Budget 24-25'!A9)))&amp;", "&amp;(ISNUMBER(SEARCH('Backend Coding'!$D$20,'Budget 24-25'!A9)))&amp;", "&amp;(ISNUMBER(SEARCH('Backend Coding'!$D$21,'Budget 24-25'!A9)))&amp;", "&amp;(ISNUMBER(SEARCH('Backend Coding'!$D$22,'Budget 24-25'!A9)))&amp;", "&amp;(ISNUMBER(SEARCH('Backend Coding'!$D$23,'Budget 24-25'!A9)))&amp;", "&amp;(ISNUMBER(SEARCH('Backend Coding'!$D$24,'Budget 24-25'!A9)))&amp;", "&amp;(ISNUMBER(SEARCH('Backend Coding'!$D$25,'Budget 24-25'!A9)))&amp;", "&amp;(ISNUMBER(SEARCH('Backend Coding'!$D$26,'Budget 24-25'!A9)))</f>
        <v>FALSE, FALSE, FALSE, FALSE, FALSE, FALSE, FALSE, FALSE, FALSE, FALSE, FALSE, FALSE, FALSE, FALSE, FALSE, FALSE, FALSE, FALSE, FALSE, FALSE, FALSE, FALSE, FALSE, FALSE, FALSE</v>
      </c>
      <c r="S9" s="3" t="str">
        <f>(ISNUMBER(SEARCH('Backend Coding'!$F$2,'Budget 24-25'!A9)))&amp;", "&amp;(ISNUMBER(SEARCH('Backend Coding'!$F$3,'Budget 24-25'!A9)))&amp;", "&amp;(ISNUMBER(SEARCH('Backend Coding'!$F$4,'Budget 24-25'!A9)))&amp;", "&amp;(ISNUMBER(SEARCH('Backend Coding'!$F$5,'Budget 24-25'!A9)))&amp;", "&amp;(ISNUMBER(SEARCH('Backend Coding'!$F$6,'Budget 24-25'!A9)))&amp;", "&amp;(ISNUMBER(SEARCH('Backend Coding'!$F$7,'Budget 24-25'!A9)))&amp;", "&amp;(ISNUMBER(SEARCH('Backend Coding'!$F$8,'Budget 24-25'!A9)))&amp;", "&amp;(ISNUMBER(SEARCH('Backend Coding'!$F$9,'Budget 24-25'!A9)))&amp;", "&amp;(ISNUMBER(SEARCH('Backend Coding'!$F$10,'Budget 24-25'!A9)))&amp;", "&amp;(ISNUMBER(SEARCH('Backend Coding'!$F$11,'Budget 24-25'!A9)))&amp;", "&amp;(ISNUMBER(SEARCH('Backend Coding'!$F$12,'Budget 24-25'!A9)))&amp;", "&amp;(ISNUMBER(SEARCH('Backend Coding'!$F$13,'Budget 24-25'!A9)))&amp;", "&amp;(ISNUMBER(SEARCH('Backend Coding'!$F$14,'Budget 24-25'!A9)))&amp;", "&amp;(ISNUMBER(SEARCH('Backend Coding'!$F$15,'Budget 24-25'!A9)))&amp;", "&amp;(ISNUMBER(SEARCH('Backend Coding'!$F$16,'Budget 24-25'!A9)))&amp;", "&amp;(ISNUMBER(SEARCH('Backend Coding'!$F$17,'Budget 24-25'!A9)))&amp;", "&amp;(ISNUMBER(SEARCH('Backend Coding'!$F$18,'Budget 24-25'!A9)))&amp;", "&amp;(ISNUMBER(SEARCH('Backend Coding'!$F$19,'Budget 24-25'!A9)))&amp;", "&amp;(ISNUMBER(SEARCH('Backend Coding'!$F$20,'Budget 24-25'!A9)))&amp;", "&amp;(ISNUMBER(SEARCH('Backend Coding'!$F$21,'Budget 24-25'!A9)))&amp;", "&amp;(ISNUMBER(SEARCH('Backend Coding'!$F$22,'Budget 24-25'!A9)))&amp;", "&amp;(ISNUMBER(SEARCH('Backend Coding'!$F$23,'Budget 24-25'!A9)))&amp;", "&amp;(ISNUMBER(SEARCH('Backend Coding'!$F$24,'Budget 24-25'!A9)))&amp;", "&amp;(ISNUMBER(SEARCH('Backend Coding'!$F$25,'Budget 24-25'!A9)))&amp;", "&amp;(ISNUMBER(SEARCH('Backend Coding'!$F$26,'Budget 24-25'!A9)))</f>
        <v>FALSE, FALSE, FALSE, FALSE, FALSE, FALSE, TRUE, FALSE, FALSE, FALSE, FALSE, FALSE, FALSE, FALSE, FALSE, FALSE, FALSE, FALSE, FALSE, FALSE, FALSE, FALSE, FALSE, FALSE, FALSE</v>
      </c>
      <c r="T9" s="3" t="str">
        <f>(ISNUMBER(SEARCH('Backend Coding'!$H$2,'Budget 24-25'!A9)))&amp;", "&amp;(ISNUMBER(SEARCH('Backend Coding'!$H$3,'Budget 24-25'!A9)))&amp;", "&amp;(ISNUMBER(SEARCH('Backend Coding'!$H$4,'Budget 24-25'!A9)))&amp;", "&amp;(ISNUMBER(SEARCH('Backend Coding'!$H$5,'Budget 24-25'!A9)))&amp;", "&amp;(ISNUMBER(SEARCH('Backend Coding'!$H$6,'Budget 24-25'!A9)))&amp;", "&amp;(ISNUMBER(SEARCH('Backend Coding'!$H$7,'Budget 24-25'!A9)))&amp;", "&amp;(ISNUMBER(SEARCH('Backend Coding'!$H$8,'Budget 24-25'!A9)))&amp;", "&amp;(ISNUMBER(SEARCH('Backend Coding'!$H$9,'Budget 24-25'!A9)))&amp;", "&amp;(ISNUMBER(SEARCH('Backend Coding'!$H$10,'Budget 24-25'!A9)))&amp;", "&amp;(ISNUMBER(SEARCH('Backend Coding'!$H$11,'Budget 24-25'!A9)))&amp;", "&amp;(ISNUMBER(SEARCH('Backend Coding'!$H$12,'Budget 24-25'!A9)))&amp;", "&amp;(ISNUMBER(SEARCH('Backend Coding'!$H$13,'Budget 24-25'!A9)))&amp;", "&amp;(ISNUMBER(SEARCH('Backend Coding'!$H$14,'Budget 24-25'!A9)))&amp;", "&amp;(ISNUMBER(SEARCH('Backend Coding'!$H$15,'Budget 24-25'!A9)))&amp;", "&amp;(ISNUMBER(SEARCH('Backend Coding'!$H$16,'Budget 24-25'!A9)))&amp;", "&amp;(ISNUMBER(SEARCH('Backend Coding'!$H$17,'Budget 24-25'!A9)))&amp;", "&amp;(ISNUMBER(SEARCH('Backend Coding'!$H$18,'Budget 24-25'!A9)))&amp;", "&amp;(ISNUMBER(SEARCH('Backend Coding'!$H$19,'Budget 24-25'!A9)))&amp;", "&amp;(ISNUMBER(SEARCH('Backend Coding'!$H$20,'Budget 24-25'!A9)))&amp;", "&amp;(ISNUMBER(SEARCH('Backend Coding'!$H$21,'Budget 24-25'!A9)))&amp;", "&amp;(ISNUMBER(SEARCH('Backend Coding'!$H$22,'Budget 24-25'!A9)))&amp;", "&amp;(ISNUMBER(SEARCH('Backend Coding'!$H$23,'Budget 24-25'!A9)))&amp;", "&amp;(ISNUMBER(SEARCH('Backend Coding'!$H$24,'Budget 24-25'!A9)))&amp;", "&amp;(ISNUMBER(SEARCH('Backend Coding'!$H$25,'Budget 24-25'!A9)))&amp;", "&amp;(ISNUMBER(SEARCH('Backend Coding'!$H$26,'Budget 24-25'!A9)))</f>
        <v>FALSE, FALSE, FALSE, FALSE, FALSE, FALSE, FALSE, FALSE, FALSE, FALSE, FALSE, FALSE, FALSE, FALSE, FALSE, FALSE, FALSE, FALSE, FALSE, FALSE, FALSE, FALSE, FALSE, FALSE, FALSE</v>
      </c>
      <c r="U9" s="3" t="str">
        <f>(ISNUMBER(SEARCH('Backend Coding'!$J$2,'Budget 24-25'!A9)))&amp;", "&amp;(ISNUMBER(SEARCH('Backend Coding'!$J$3,'Budget 24-25'!A9)))&amp;", "&amp;(ISNUMBER(SEARCH('Backend Coding'!$J$4,'Budget 24-25'!A9)))&amp;", "&amp;(ISNUMBER(SEARCH('Backend Coding'!$J$5,'Budget 24-25'!A9)))&amp;", "&amp;(ISNUMBER(SEARCH('Backend Coding'!$J$6,'Budget 24-25'!A9)))&amp;", "&amp;(ISNUMBER(SEARCH('Backend Coding'!$J$7,'Budget 24-25'!A9)))&amp;", "&amp;(ISNUMBER(SEARCH('Backend Coding'!$J$8,'Budget 24-25'!A9)))&amp;", "&amp;(ISNUMBER(SEARCH('Backend Coding'!$J$9,'Budget 24-25'!A9)))&amp;", "&amp;(ISNUMBER(SEARCH('Backend Coding'!$J$10,'Budget 24-25'!A9)))&amp;", "&amp;(ISNUMBER(SEARCH('Backend Coding'!$J$11,'Budget 24-25'!A9)))&amp;", "&amp;(ISNUMBER(SEARCH('Backend Coding'!$J$12,'Budget 24-25'!A9)))&amp;", "&amp;(ISNUMBER(SEARCH('Backend Coding'!$J$13,'Budget 24-25'!A9)))&amp;", "&amp;(ISNUMBER(SEARCH('Backend Coding'!$J$14,'Budget 24-25'!A9)))&amp;", "&amp;(ISNUMBER(SEARCH('Backend Coding'!$J$15,'Budget 24-25'!A9)))&amp;", "&amp;(ISNUMBER(SEARCH('Backend Coding'!$J$16,'Budget 24-25'!A9)))&amp;", "&amp;(ISNUMBER(SEARCH('Backend Coding'!$J$17,'Budget 24-25'!A9)))&amp;", "&amp;(ISNUMBER(SEARCH('Backend Coding'!$J$18,'Budget 24-25'!A9)))&amp;", "&amp;(ISNUMBER(SEARCH('Backend Coding'!$J$19,'Budget 24-25'!A9)))&amp;", "&amp;(ISNUMBER(SEARCH('Backend Coding'!$J$20,'Budget 24-25'!A9)))&amp;", "&amp;(ISNUMBER(SEARCH('Backend Coding'!$J$21,'Budget 24-25'!A9)))&amp;", "&amp;(ISNUMBER(SEARCH('Backend Coding'!$J$22,'Budget 24-25'!A9)))&amp;", "&amp;(ISNUMBER(SEARCH('Backend Coding'!$J$23,'Budget 24-25'!A9)))&amp;", "&amp;(ISNUMBER(SEARCH('Backend Coding'!$J$24,'Budget 24-25'!A9)))&amp;", "&amp;(ISNUMBER(SEARCH('Backend Coding'!$J$25,'Budget 24-25'!A9)))&amp;", "&amp;(ISNUMBER(SEARCH('Backend Coding'!$J$26,'Budget 24-25'!A9)))</f>
        <v>FALSE, FALSE, FALSE, FALSE, FALSE, FALSE, FALSE, FALSE, FALSE, FALSE, FALSE, FALSE, FALSE, FALSE, FALSE, FALSE, FALSE, FALSE, FALSE, FALSE, FALSE, FALSE, FALSE, FALSE, FALSE</v>
      </c>
    </row>
    <row r="10" spans="1:26" ht="51.75" customHeight="1">
      <c r="A10" s="57" t="s">
        <v>68</v>
      </c>
      <c r="B10" s="68" t="s">
        <v>197</v>
      </c>
      <c r="C10" s="57"/>
      <c r="D10" s="57"/>
      <c r="E10" s="57" t="s">
        <v>129</v>
      </c>
      <c r="F10" s="57"/>
      <c r="G10" s="57"/>
      <c r="H10" s="57"/>
      <c r="I10" s="57" t="s">
        <v>124</v>
      </c>
      <c r="J10" s="107" t="s">
        <v>127</v>
      </c>
      <c r="K10" s="105"/>
      <c r="L10" s="106"/>
      <c r="M10" s="106"/>
      <c r="N10" s="58"/>
      <c r="O10" s="48">
        <v>35568</v>
      </c>
      <c r="P10" s="102">
        <f t="shared" si="3"/>
        <v>35568</v>
      </c>
      <c r="Q10" s="3" t="str">
        <f>(ISNUMBER(SEARCH('Backend Coding'!$B$2,'Budget 24-25'!A10)))&amp;", "&amp;(ISNUMBER(SEARCH('Backend Coding'!$B$3,'Budget 24-25'!A10)))&amp;", "&amp;(ISNUMBER(SEARCH('Backend Coding'!$B$4,'Budget 24-25'!A10)))&amp;", "&amp;(ISNUMBER(SEARCH('Backend Coding'!$B$5,'Budget 24-25'!A10)))&amp;", "&amp;(ISNUMBER(SEARCH('Backend Coding'!$B$6,'Budget 24-25'!A10)))&amp;", "&amp;(ISNUMBER(SEARCH('Backend Coding'!$B$7,'Budget 24-25'!A10)))&amp;", "&amp;(ISNUMBER(SEARCH('Backend Coding'!$B$8,'Budget 24-25'!A10)))&amp;", "&amp;(ISNUMBER(SEARCH('Backend Coding'!$B$9,'Budget 24-25'!A10)))&amp;", "&amp;(ISNUMBER(SEARCH('Backend Coding'!$B$10,'Budget 24-25'!A10)))&amp;", "&amp;(ISNUMBER(SEARCH('Backend Coding'!$B$11,'Budget 24-25'!A10)))&amp;", "&amp;(ISNUMBER(SEARCH('Backend Coding'!$B$12,'Budget 24-25'!A10)))&amp;", "&amp;(ISNUMBER(SEARCH('Backend Coding'!$B$13,'Budget 24-25'!A10)))&amp;", "&amp;(ISNUMBER(SEARCH('Backend Coding'!$B$14,'Budget 24-25'!A10)))&amp;", "&amp;(ISNUMBER(SEARCH('Backend Coding'!$B$15,'Budget 24-25'!A10)))&amp;", "&amp;(ISNUMBER(SEARCH('Backend Coding'!$B$16,'Budget 24-25'!A10)))&amp;", "&amp;(ISNUMBER(SEARCH('Backend Coding'!$B$17,'Budget 24-25'!A10)))&amp;", "&amp;(ISNUMBER(SEARCH('Backend Coding'!$B$18,'Budget 24-25'!A10)))&amp;", "&amp;(ISNUMBER(SEARCH('Backend Coding'!$B$19,'Budget 24-25'!A10)))&amp;", "&amp;(ISNUMBER(SEARCH('Backend Coding'!$B$20,'Budget 24-25'!A10)))&amp;", "&amp;(ISNUMBER(SEARCH('Backend Coding'!$B$21,'Budget 24-25'!A10)))&amp;", "&amp;(ISNUMBER(SEARCH('Backend Coding'!$B$22,'Budget 24-25'!A10)))&amp;", "&amp;(ISNUMBER(SEARCH('Backend Coding'!$B$23,'Budget 24-25'!A10)))&amp;", "&amp;(ISNUMBER(SEARCH('Backend Coding'!$B$24,'Budget 24-25'!A10)))&amp;", "&amp;(ISNUMBER(SEARCH('Backend Coding'!$B$25,'Budget 24-25'!A10)))&amp;", "&amp;(ISNUMBER(SEARCH('Backend Coding'!$B$26,'Budget 24-25'!A10)))</f>
        <v>FALSE, FALSE, FALSE, FALSE, FALSE, FALSE, FALSE, FALSE, FALSE, TRUE, FALSE, FALSE, FALSE, FALSE, FALSE, FALSE, FALSE, FALSE, FALSE, FALSE, FALSE, FALSE, FALSE, FALSE, FALSE</v>
      </c>
      <c r="R10" s="3" t="str">
        <f>(ISNUMBER(SEARCH('Backend Coding'!$D$2,'Budget 24-25'!A10)))&amp;", "&amp;(ISNUMBER(SEARCH('Backend Coding'!$D$3,'Budget 24-25'!A10)))&amp;", "&amp;(ISNUMBER(SEARCH('Backend Coding'!$D$4,'Budget 24-25'!A10)))&amp;", "&amp;(ISNUMBER(SEARCH('Backend Coding'!$D$5,'Budget 24-25'!A10)))&amp;", "&amp;(ISNUMBER(SEARCH('Backend Coding'!$D$6,'Budget 24-25'!A10)))&amp;", "&amp;(ISNUMBER(SEARCH('Backend Coding'!$D$7,'Budget 24-25'!A10)))&amp;", "&amp;(ISNUMBER(SEARCH('Backend Coding'!$D$8,'Budget 24-25'!A10)))&amp;", "&amp;(ISNUMBER(SEARCH('Backend Coding'!$D$9,'Budget 24-25'!A10)))&amp;", "&amp;(ISNUMBER(SEARCH('Backend Coding'!$D$10,'Budget 24-25'!A10)))&amp;", "&amp;(ISNUMBER(SEARCH('Backend Coding'!$D$11,'Budget 24-25'!A10)))&amp;", "&amp;(ISNUMBER(SEARCH('Backend Coding'!$D$12,'Budget 24-25'!A10)))&amp;", "&amp;(ISNUMBER(SEARCH('Backend Coding'!$D$13,'Budget 24-25'!A10)))&amp;", "&amp;(ISNUMBER(SEARCH('Backend Coding'!$D$14,'Budget 24-25'!A10)))&amp;", "&amp;(ISNUMBER(SEARCH('Backend Coding'!$D$15,'Budget 24-25'!A10)))&amp;", "&amp;(ISNUMBER(SEARCH('Backend Coding'!$D$16,'Budget 24-25'!A10)))&amp;", "&amp;(ISNUMBER(SEARCH('Backend Coding'!$D$17,'Budget 24-25'!A10)))&amp;", "&amp;(ISNUMBER(SEARCH('Backend Coding'!$D$18,'Budget 24-25'!A10)))&amp;", "&amp;(ISNUMBER(SEARCH('Backend Coding'!$D$19,'Budget 24-25'!A10)))&amp;", "&amp;(ISNUMBER(SEARCH('Backend Coding'!$D$20,'Budget 24-25'!A10)))&amp;", "&amp;(ISNUMBER(SEARCH('Backend Coding'!$D$21,'Budget 24-25'!A10)))&amp;", "&amp;(ISNUMBER(SEARCH('Backend Coding'!$D$22,'Budget 24-25'!A10)))&amp;", "&amp;(ISNUMBER(SEARCH('Backend Coding'!$D$23,'Budget 24-25'!A10)))&amp;", "&amp;(ISNUMBER(SEARCH('Backend Coding'!$D$24,'Budget 24-25'!A10)))&amp;", "&amp;(ISNUMBER(SEARCH('Backend Coding'!$D$25,'Budget 24-25'!A10)))&amp;", "&amp;(ISNUMBER(SEARCH('Backend Coding'!$D$26,'Budget 24-25'!A10)))</f>
        <v>FALSE, FALSE, FALSE, FALSE, FALSE, FALSE, FALSE, FALSE, FALSE, FALSE, FALSE, FALSE, FALSE, FALSE, FALSE, FALSE, FALSE, FALSE, FALSE, FALSE, FALSE, FALSE, FALSE, FALSE, FALSE</v>
      </c>
      <c r="S10" s="3" t="str">
        <f>(ISNUMBER(SEARCH('Backend Coding'!$F$2,'Budget 24-25'!A10)))&amp;", "&amp;(ISNUMBER(SEARCH('Backend Coding'!$F$3,'Budget 24-25'!A10)))&amp;", "&amp;(ISNUMBER(SEARCH('Backend Coding'!$F$4,'Budget 24-25'!A10)))&amp;", "&amp;(ISNUMBER(SEARCH('Backend Coding'!$F$5,'Budget 24-25'!A10)))&amp;", "&amp;(ISNUMBER(SEARCH('Backend Coding'!$F$6,'Budget 24-25'!A10)))&amp;", "&amp;(ISNUMBER(SEARCH('Backend Coding'!$F$7,'Budget 24-25'!A10)))&amp;", "&amp;(ISNUMBER(SEARCH('Backend Coding'!$F$8,'Budget 24-25'!A10)))&amp;", "&amp;(ISNUMBER(SEARCH('Backend Coding'!$F$9,'Budget 24-25'!A10)))&amp;", "&amp;(ISNUMBER(SEARCH('Backend Coding'!$F$10,'Budget 24-25'!A10)))&amp;", "&amp;(ISNUMBER(SEARCH('Backend Coding'!$F$11,'Budget 24-25'!A10)))&amp;", "&amp;(ISNUMBER(SEARCH('Backend Coding'!$F$12,'Budget 24-25'!A10)))&amp;", "&amp;(ISNUMBER(SEARCH('Backend Coding'!$F$13,'Budget 24-25'!A10)))&amp;", "&amp;(ISNUMBER(SEARCH('Backend Coding'!$F$14,'Budget 24-25'!A10)))&amp;", "&amp;(ISNUMBER(SEARCH('Backend Coding'!$F$15,'Budget 24-25'!A10)))&amp;", "&amp;(ISNUMBER(SEARCH('Backend Coding'!$F$16,'Budget 24-25'!A10)))&amp;", "&amp;(ISNUMBER(SEARCH('Backend Coding'!$F$17,'Budget 24-25'!A10)))&amp;", "&amp;(ISNUMBER(SEARCH('Backend Coding'!$F$18,'Budget 24-25'!A10)))&amp;", "&amp;(ISNUMBER(SEARCH('Backend Coding'!$F$19,'Budget 24-25'!A10)))&amp;", "&amp;(ISNUMBER(SEARCH('Backend Coding'!$F$20,'Budget 24-25'!A10)))&amp;", "&amp;(ISNUMBER(SEARCH('Backend Coding'!$F$21,'Budget 24-25'!A10)))&amp;", "&amp;(ISNUMBER(SEARCH('Backend Coding'!$F$22,'Budget 24-25'!A10)))&amp;", "&amp;(ISNUMBER(SEARCH('Backend Coding'!$F$23,'Budget 24-25'!A10)))&amp;", "&amp;(ISNUMBER(SEARCH('Backend Coding'!$F$24,'Budget 24-25'!A10)))&amp;", "&amp;(ISNUMBER(SEARCH('Backend Coding'!$F$25,'Budget 24-25'!A10)))&amp;", "&amp;(ISNUMBER(SEARCH('Backend Coding'!$F$26,'Budget 24-25'!A10)))</f>
        <v>FALSE, FALSE, FALSE, FALSE, FALSE, FALSE, TRUE, FALSE, FALSE, FALSE, FALSE, FALSE, FALSE, FALSE, FALSE, FALSE, FALSE, FALSE, FALSE, FALSE, FALSE, FALSE, FALSE, FALSE, FALSE</v>
      </c>
      <c r="T10" s="3" t="str">
        <f>(ISNUMBER(SEARCH('Backend Coding'!$H$2,'Budget 24-25'!A10)))&amp;", "&amp;(ISNUMBER(SEARCH('Backend Coding'!$H$3,'Budget 24-25'!A10)))&amp;", "&amp;(ISNUMBER(SEARCH('Backend Coding'!$H$4,'Budget 24-25'!A10)))&amp;", "&amp;(ISNUMBER(SEARCH('Backend Coding'!$H$5,'Budget 24-25'!A10)))&amp;", "&amp;(ISNUMBER(SEARCH('Backend Coding'!$H$6,'Budget 24-25'!A10)))&amp;", "&amp;(ISNUMBER(SEARCH('Backend Coding'!$H$7,'Budget 24-25'!A10)))&amp;", "&amp;(ISNUMBER(SEARCH('Backend Coding'!$H$8,'Budget 24-25'!A10)))&amp;", "&amp;(ISNUMBER(SEARCH('Backend Coding'!$H$9,'Budget 24-25'!A10)))&amp;", "&amp;(ISNUMBER(SEARCH('Backend Coding'!$H$10,'Budget 24-25'!A10)))&amp;", "&amp;(ISNUMBER(SEARCH('Backend Coding'!$H$11,'Budget 24-25'!A10)))&amp;", "&amp;(ISNUMBER(SEARCH('Backend Coding'!$H$12,'Budget 24-25'!A10)))&amp;", "&amp;(ISNUMBER(SEARCH('Backend Coding'!$H$13,'Budget 24-25'!A10)))&amp;", "&amp;(ISNUMBER(SEARCH('Backend Coding'!$H$14,'Budget 24-25'!A10)))&amp;", "&amp;(ISNUMBER(SEARCH('Backend Coding'!$H$15,'Budget 24-25'!A10)))&amp;", "&amp;(ISNUMBER(SEARCH('Backend Coding'!$H$16,'Budget 24-25'!A10)))&amp;", "&amp;(ISNUMBER(SEARCH('Backend Coding'!$H$17,'Budget 24-25'!A10)))&amp;", "&amp;(ISNUMBER(SEARCH('Backend Coding'!$H$18,'Budget 24-25'!A10)))&amp;", "&amp;(ISNUMBER(SEARCH('Backend Coding'!$H$19,'Budget 24-25'!A10)))&amp;", "&amp;(ISNUMBER(SEARCH('Backend Coding'!$H$20,'Budget 24-25'!A10)))&amp;", "&amp;(ISNUMBER(SEARCH('Backend Coding'!$H$21,'Budget 24-25'!A10)))&amp;", "&amp;(ISNUMBER(SEARCH('Backend Coding'!$H$22,'Budget 24-25'!A10)))&amp;", "&amp;(ISNUMBER(SEARCH('Backend Coding'!$H$23,'Budget 24-25'!A10)))&amp;", "&amp;(ISNUMBER(SEARCH('Backend Coding'!$H$24,'Budget 24-25'!A10)))&amp;", "&amp;(ISNUMBER(SEARCH('Backend Coding'!$H$25,'Budget 24-25'!A10)))&amp;", "&amp;(ISNUMBER(SEARCH('Backend Coding'!$H$26,'Budget 24-25'!A10)))</f>
        <v>FALSE, FALSE, FALSE, FALSE, FALSE, FALSE, FALSE, FALSE, FALSE, FALSE, FALSE, FALSE, FALSE, FALSE, FALSE, FALSE, FALSE, FALSE, FALSE, FALSE, FALSE, FALSE, FALSE, FALSE, FALSE</v>
      </c>
      <c r="U10" s="3" t="str">
        <f>(ISNUMBER(SEARCH('Backend Coding'!$J$2,'Budget 24-25'!A10)))&amp;", "&amp;(ISNUMBER(SEARCH('Backend Coding'!$J$3,'Budget 24-25'!A10)))&amp;", "&amp;(ISNUMBER(SEARCH('Backend Coding'!$J$4,'Budget 24-25'!A10)))&amp;", "&amp;(ISNUMBER(SEARCH('Backend Coding'!$J$5,'Budget 24-25'!A10)))&amp;", "&amp;(ISNUMBER(SEARCH('Backend Coding'!$J$6,'Budget 24-25'!A10)))&amp;", "&amp;(ISNUMBER(SEARCH('Backend Coding'!$J$7,'Budget 24-25'!A10)))&amp;", "&amp;(ISNUMBER(SEARCH('Backend Coding'!$J$8,'Budget 24-25'!A10)))&amp;", "&amp;(ISNUMBER(SEARCH('Backend Coding'!$J$9,'Budget 24-25'!A10)))&amp;", "&amp;(ISNUMBER(SEARCH('Backend Coding'!$J$10,'Budget 24-25'!A10)))&amp;", "&amp;(ISNUMBER(SEARCH('Backend Coding'!$J$11,'Budget 24-25'!A10)))&amp;", "&amp;(ISNUMBER(SEARCH('Backend Coding'!$J$12,'Budget 24-25'!A10)))&amp;", "&amp;(ISNUMBER(SEARCH('Backend Coding'!$J$13,'Budget 24-25'!A10)))&amp;", "&amp;(ISNUMBER(SEARCH('Backend Coding'!$J$14,'Budget 24-25'!A10)))&amp;", "&amp;(ISNUMBER(SEARCH('Backend Coding'!$J$15,'Budget 24-25'!A10)))&amp;", "&amp;(ISNUMBER(SEARCH('Backend Coding'!$J$16,'Budget 24-25'!A10)))&amp;", "&amp;(ISNUMBER(SEARCH('Backend Coding'!$J$17,'Budget 24-25'!A10)))&amp;", "&amp;(ISNUMBER(SEARCH('Backend Coding'!$J$18,'Budget 24-25'!A10)))&amp;", "&amp;(ISNUMBER(SEARCH('Backend Coding'!$J$19,'Budget 24-25'!A10)))&amp;", "&amp;(ISNUMBER(SEARCH('Backend Coding'!$J$20,'Budget 24-25'!A10)))&amp;", "&amp;(ISNUMBER(SEARCH('Backend Coding'!$J$21,'Budget 24-25'!A10)))&amp;", "&amp;(ISNUMBER(SEARCH('Backend Coding'!$J$22,'Budget 24-25'!A10)))&amp;", "&amp;(ISNUMBER(SEARCH('Backend Coding'!$J$23,'Budget 24-25'!A10)))&amp;", "&amp;(ISNUMBER(SEARCH('Backend Coding'!$J$24,'Budget 24-25'!A10)))&amp;", "&amp;(ISNUMBER(SEARCH('Backend Coding'!$J$25,'Budget 24-25'!A10)))&amp;", "&amp;(ISNUMBER(SEARCH('Backend Coding'!$J$26,'Budget 24-25'!A10)))</f>
        <v>FALSE, FALSE, FALSE, FALSE, FALSE, FALSE, FALSE, FALSE, FALSE, FALSE, FALSE, FALSE, FALSE, FALSE, FALSE, FALSE, FALSE, FALSE, FALSE, FALSE, FALSE, FALSE, FALSE, FALSE, FALSE</v>
      </c>
    </row>
    <row r="11" spans="1:26" ht="92.25" customHeight="1">
      <c r="A11" s="57" t="s">
        <v>36</v>
      </c>
      <c r="B11" s="66" t="s">
        <v>198</v>
      </c>
      <c r="C11" s="57"/>
      <c r="D11" s="57">
        <v>0.75</v>
      </c>
      <c r="E11" s="57" t="s">
        <v>123</v>
      </c>
      <c r="F11" s="57"/>
      <c r="G11" s="57"/>
      <c r="H11" s="57"/>
      <c r="I11" s="57" t="s">
        <v>132</v>
      </c>
      <c r="J11" s="107">
        <v>113</v>
      </c>
      <c r="K11" s="105"/>
      <c r="L11" s="106"/>
      <c r="M11" s="106"/>
      <c r="N11" s="58"/>
      <c r="O11" s="48">
        <v>98086</v>
      </c>
      <c r="P11" s="102">
        <f t="shared" si="3"/>
        <v>98086</v>
      </c>
      <c r="Q11" s="3" t="str">
        <f>(ISNUMBER(SEARCH('Backend Coding'!$B$2,'Budget 24-25'!A11)))&amp;", "&amp;(ISNUMBER(SEARCH('Backend Coding'!$B$3,'Budget 24-25'!A11)))&amp;", "&amp;(ISNUMBER(SEARCH('Backend Coding'!$B$4,'Budget 24-25'!A11)))&amp;", "&amp;(ISNUMBER(SEARCH('Backend Coding'!$B$5,'Budget 24-25'!A11)))&amp;", "&amp;(ISNUMBER(SEARCH('Backend Coding'!$B$6,'Budget 24-25'!A11)))&amp;", "&amp;(ISNUMBER(SEARCH('Backend Coding'!$B$7,'Budget 24-25'!A11)))&amp;", "&amp;(ISNUMBER(SEARCH('Backend Coding'!$B$8,'Budget 24-25'!A11)))&amp;", "&amp;(ISNUMBER(SEARCH('Backend Coding'!$B$9,'Budget 24-25'!A11)))&amp;", "&amp;(ISNUMBER(SEARCH('Backend Coding'!$B$10,'Budget 24-25'!A11)))&amp;", "&amp;(ISNUMBER(SEARCH('Backend Coding'!$B$11,'Budget 24-25'!A11)))&amp;", "&amp;(ISNUMBER(SEARCH('Backend Coding'!$B$12,'Budget 24-25'!A11)))&amp;", "&amp;(ISNUMBER(SEARCH('Backend Coding'!$B$13,'Budget 24-25'!A11)))&amp;", "&amp;(ISNUMBER(SEARCH('Backend Coding'!$B$14,'Budget 24-25'!A11)))&amp;", "&amp;(ISNUMBER(SEARCH('Backend Coding'!$B$15,'Budget 24-25'!A11)))&amp;", "&amp;(ISNUMBER(SEARCH('Backend Coding'!$B$16,'Budget 24-25'!A11)))&amp;", "&amp;(ISNUMBER(SEARCH('Backend Coding'!$B$17,'Budget 24-25'!A11)))&amp;", "&amp;(ISNUMBER(SEARCH('Backend Coding'!$B$18,'Budget 24-25'!A11)))&amp;", "&amp;(ISNUMBER(SEARCH('Backend Coding'!$B$19,'Budget 24-25'!A11)))&amp;", "&amp;(ISNUMBER(SEARCH('Backend Coding'!$B$20,'Budget 24-25'!A11)))&amp;", "&amp;(ISNUMBER(SEARCH('Backend Coding'!$B$21,'Budget 24-25'!A11)))&amp;", "&amp;(ISNUMBER(SEARCH('Backend Coding'!$B$22,'Budget 24-25'!A11)))&amp;", "&amp;(ISNUMBER(SEARCH('Backend Coding'!$B$23,'Budget 24-25'!A11)))&amp;", "&amp;(ISNUMBER(SEARCH('Backend Coding'!$B$24,'Budget 24-25'!A11)))&amp;", "&amp;(ISNUMBER(SEARCH('Backend Coding'!$B$25,'Budget 24-25'!A11)))&amp;", "&amp;(ISNUMBER(SEARCH('Backend Coding'!$B$26,'Budget 24-25'!A11)))</f>
        <v>FALSE, FALSE, FALSE, FALSE, TRUE, FALSE, FALSE, FALSE, FALSE, FALSE, FALSE, FALSE, FALSE, FALSE, FALSE, FALSE, FALSE, FALSE, FALSE, FALSE, FALSE, FALSE, FALSE, FALSE, FALSE</v>
      </c>
      <c r="R11" s="3" t="str">
        <f>(ISNUMBER(SEARCH('Backend Coding'!$D$2,'Budget 24-25'!A11)))&amp;", "&amp;(ISNUMBER(SEARCH('Backend Coding'!$D$3,'Budget 24-25'!A11)))&amp;", "&amp;(ISNUMBER(SEARCH('Backend Coding'!$D$4,'Budget 24-25'!A11)))&amp;", "&amp;(ISNUMBER(SEARCH('Backend Coding'!$D$5,'Budget 24-25'!A11)))&amp;", "&amp;(ISNUMBER(SEARCH('Backend Coding'!$D$6,'Budget 24-25'!A11)))&amp;", "&amp;(ISNUMBER(SEARCH('Backend Coding'!$D$7,'Budget 24-25'!A11)))&amp;", "&amp;(ISNUMBER(SEARCH('Backend Coding'!$D$8,'Budget 24-25'!A11)))&amp;", "&amp;(ISNUMBER(SEARCH('Backend Coding'!$D$9,'Budget 24-25'!A11)))&amp;", "&amp;(ISNUMBER(SEARCH('Backend Coding'!$D$10,'Budget 24-25'!A11)))&amp;", "&amp;(ISNUMBER(SEARCH('Backend Coding'!$D$11,'Budget 24-25'!A11)))&amp;", "&amp;(ISNUMBER(SEARCH('Backend Coding'!$D$12,'Budget 24-25'!A11)))&amp;", "&amp;(ISNUMBER(SEARCH('Backend Coding'!$D$13,'Budget 24-25'!A11)))&amp;", "&amp;(ISNUMBER(SEARCH('Backend Coding'!$D$14,'Budget 24-25'!A11)))&amp;", "&amp;(ISNUMBER(SEARCH('Backend Coding'!$D$15,'Budget 24-25'!A11)))&amp;", "&amp;(ISNUMBER(SEARCH('Backend Coding'!$D$16,'Budget 24-25'!A11)))&amp;", "&amp;(ISNUMBER(SEARCH('Backend Coding'!$D$17,'Budget 24-25'!A11)))&amp;", "&amp;(ISNUMBER(SEARCH('Backend Coding'!$D$18,'Budget 24-25'!A11)))&amp;", "&amp;(ISNUMBER(SEARCH('Backend Coding'!$D$19,'Budget 24-25'!A11)))&amp;", "&amp;(ISNUMBER(SEARCH('Backend Coding'!$D$20,'Budget 24-25'!A11)))&amp;", "&amp;(ISNUMBER(SEARCH('Backend Coding'!$D$21,'Budget 24-25'!A11)))&amp;", "&amp;(ISNUMBER(SEARCH('Backend Coding'!$D$22,'Budget 24-25'!A11)))&amp;", "&amp;(ISNUMBER(SEARCH('Backend Coding'!$D$23,'Budget 24-25'!A11)))&amp;", "&amp;(ISNUMBER(SEARCH('Backend Coding'!$D$24,'Budget 24-25'!A11)))&amp;", "&amp;(ISNUMBER(SEARCH('Backend Coding'!$D$25,'Budget 24-25'!A11)))&amp;", "&amp;(ISNUMBER(SEARCH('Backend Coding'!$D$26,'Budget 24-25'!A11)))</f>
        <v>FALSE, FALSE, FALSE, FALSE, FALSE, FALSE, FALSE, FALSE, FALSE, FALSE, FALSE, FALSE, FALSE, FALSE, FALSE, FALSE, FALSE, FALSE, FALSE, FALSE, FALSE, FALSE, FALSE, FALSE, FALSE</v>
      </c>
      <c r="S11" s="3" t="str">
        <f>(ISNUMBER(SEARCH('Backend Coding'!$F$2,'Budget 24-25'!A11)))&amp;", "&amp;(ISNUMBER(SEARCH('Backend Coding'!$F$3,'Budget 24-25'!A11)))&amp;", "&amp;(ISNUMBER(SEARCH('Backend Coding'!$F$4,'Budget 24-25'!A11)))&amp;", "&amp;(ISNUMBER(SEARCH('Backend Coding'!$F$5,'Budget 24-25'!A11)))&amp;", "&amp;(ISNUMBER(SEARCH('Backend Coding'!$F$6,'Budget 24-25'!A11)))&amp;", "&amp;(ISNUMBER(SEARCH('Backend Coding'!$F$7,'Budget 24-25'!A11)))&amp;", "&amp;(ISNUMBER(SEARCH('Backend Coding'!$F$8,'Budget 24-25'!A11)))&amp;", "&amp;(ISNUMBER(SEARCH('Backend Coding'!$F$9,'Budget 24-25'!A11)))&amp;", "&amp;(ISNUMBER(SEARCH('Backend Coding'!$F$10,'Budget 24-25'!A11)))&amp;", "&amp;(ISNUMBER(SEARCH('Backend Coding'!$F$11,'Budget 24-25'!A11)))&amp;", "&amp;(ISNUMBER(SEARCH('Backend Coding'!$F$12,'Budget 24-25'!A11)))&amp;", "&amp;(ISNUMBER(SEARCH('Backend Coding'!$F$13,'Budget 24-25'!A11)))&amp;", "&amp;(ISNUMBER(SEARCH('Backend Coding'!$F$14,'Budget 24-25'!A11)))&amp;", "&amp;(ISNUMBER(SEARCH('Backend Coding'!$F$15,'Budget 24-25'!A11)))&amp;", "&amp;(ISNUMBER(SEARCH('Backend Coding'!$F$16,'Budget 24-25'!A11)))&amp;", "&amp;(ISNUMBER(SEARCH('Backend Coding'!$F$17,'Budget 24-25'!A11)))&amp;", "&amp;(ISNUMBER(SEARCH('Backend Coding'!$F$18,'Budget 24-25'!A11)))&amp;", "&amp;(ISNUMBER(SEARCH('Backend Coding'!$F$19,'Budget 24-25'!A11)))&amp;", "&amp;(ISNUMBER(SEARCH('Backend Coding'!$F$20,'Budget 24-25'!A11)))&amp;", "&amp;(ISNUMBER(SEARCH('Backend Coding'!$F$21,'Budget 24-25'!A11)))&amp;", "&amp;(ISNUMBER(SEARCH('Backend Coding'!$F$22,'Budget 24-25'!A11)))&amp;", "&amp;(ISNUMBER(SEARCH('Backend Coding'!$F$23,'Budget 24-25'!A11)))&amp;", "&amp;(ISNUMBER(SEARCH('Backend Coding'!$F$24,'Budget 24-25'!A11)))&amp;", "&amp;(ISNUMBER(SEARCH('Backend Coding'!$F$25,'Budget 24-25'!A11)))&amp;", "&amp;(ISNUMBER(SEARCH('Backend Coding'!$F$26,'Budget 24-25'!A11)))</f>
        <v>FALSE, FALSE, FALSE, FALSE, FALSE, FALSE, FALSE, FALSE, FALSE, FALSE, FALSE, FALSE, FALSE, FALSE, FALSE, FALSE, FALSE, FALSE, FALSE, FALSE, FALSE, FALSE, FALSE, FALSE, FALSE</v>
      </c>
      <c r="T11" s="3" t="str">
        <f>(ISNUMBER(SEARCH('Backend Coding'!$H$2,'Budget 24-25'!A11)))&amp;", "&amp;(ISNUMBER(SEARCH('Backend Coding'!$H$3,'Budget 24-25'!A11)))&amp;", "&amp;(ISNUMBER(SEARCH('Backend Coding'!$H$4,'Budget 24-25'!A11)))&amp;", "&amp;(ISNUMBER(SEARCH('Backend Coding'!$H$5,'Budget 24-25'!A11)))&amp;", "&amp;(ISNUMBER(SEARCH('Backend Coding'!$H$6,'Budget 24-25'!A11)))&amp;", "&amp;(ISNUMBER(SEARCH('Backend Coding'!$H$7,'Budget 24-25'!A11)))&amp;", "&amp;(ISNUMBER(SEARCH('Backend Coding'!$H$8,'Budget 24-25'!A11)))&amp;", "&amp;(ISNUMBER(SEARCH('Backend Coding'!$H$9,'Budget 24-25'!A11)))&amp;", "&amp;(ISNUMBER(SEARCH('Backend Coding'!$H$10,'Budget 24-25'!A11)))&amp;", "&amp;(ISNUMBER(SEARCH('Backend Coding'!$H$11,'Budget 24-25'!A11)))&amp;", "&amp;(ISNUMBER(SEARCH('Backend Coding'!$H$12,'Budget 24-25'!A11)))&amp;", "&amp;(ISNUMBER(SEARCH('Backend Coding'!$H$13,'Budget 24-25'!A11)))&amp;", "&amp;(ISNUMBER(SEARCH('Backend Coding'!$H$14,'Budget 24-25'!A11)))&amp;", "&amp;(ISNUMBER(SEARCH('Backend Coding'!$H$15,'Budget 24-25'!A11)))&amp;", "&amp;(ISNUMBER(SEARCH('Backend Coding'!$H$16,'Budget 24-25'!A11)))&amp;", "&amp;(ISNUMBER(SEARCH('Backend Coding'!$H$17,'Budget 24-25'!A11)))&amp;", "&amp;(ISNUMBER(SEARCH('Backend Coding'!$H$18,'Budget 24-25'!A11)))&amp;", "&amp;(ISNUMBER(SEARCH('Backend Coding'!$H$19,'Budget 24-25'!A11)))&amp;", "&amp;(ISNUMBER(SEARCH('Backend Coding'!$H$20,'Budget 24-25'!A11)))&amp;", "&amp;(ISNUMBER(SEARCH('Backend Coding'!$H$21,'Budget 24-25'!A11)))&amp;", "&amp;(ISNUMBER(SEARCH('Backend Coding'!$H$22,'Budget 24-25'!A11)))&amp;", "&amp;(ISNUMBER(SEARCH('Backend Coding'!$H$23,'Budget 24-25'!A11)))&amp;", "&amp;(ISNUMBER(SEARCH('Backend Coding'!$H$24,'Budget 24-25'!A11)))&amp;", "&amp;(ISNUMBER(SEARCH('Backend Coding'!$H$25,'Budget 24-25'!A11)))&amp;", "&amp;(ISNUMBER(SEARCH('Backend Coding'!$H$26,'Budget 24-25'!A11)))</f>
        <v>FALSE, FALSE, FALSE, FALSE, FALSE, FALSE, FALSE, FALSE, FALSE, FALSE, FALSE, FALSE, FALSE, FALSE, FALSE, FALSE, FALSE, FALSE, FALSE, FALSE, FALSE, FALSE, FALSE, FALSE, FALSE</v>
      </c>
      <c r="U11" s="3" t="str">
        <f>(ISNUMBER(SEARCH('Backend Coding'!$J$2,'Budget 24-25'!A11)))&amp;", "&amp;(ISNUMBER(SEARCH('Backend Coding'!$J$3,'Budget 24-25'!A11)))&amp;", "&amp;(ISNUMBER(SEARCH('Backend Coding'!$J$4,'Budget 24-25'!A11)))&amp;", "&amp;(ISNUMBER(SEARCH('Backend Coding'!$J$5,'Budget 24-25'!A11)))&amp;", "&amp;(ISNUMBER(SEARCH('Backend Coding'!$J$6,'Budget 24-25'!A11)))&amp;", "&amp;(ISNUMBER(SEARCH('Backend Coding'!$J$7,'Budget 24-25'!A11)))&amp;", "&amp;(ISNUMBER(SEARCH('Backend Coding'!$J$8,'Budget 24-25'!A11)))&amp;", "&amp;(ISNUMBER(SEARCH('Backend Coding'!$J$9,'Budget 24-25'!A11)))&amp;", "&amp;(ISNUMBER(SEARCH('Backend Coding'!$J$10,'Budget 24-25'!A11)))&amp;", "&amp;(ISNUMBER(SEARCH('Backend Coding'!$J$11,'Budget 24-25'!A11)))&amp;", "&amp;(ISNUMBER(SEARCH('Backend Coding'!$J$12,'Budget 24-25'!A11)))&amp;", "&amp;(ISNUMBER(SEARCH('Backend Coding'!$J$13,'Budget 24-25'!A11)))&amp;", "&amp;(ISNUMBER(SEARCH('Backend Coding'!$J$14,'Budget 24-25'!A11)))&amp;", "&amp;(ISNUMBER(SEARCH('Backend Coding'!$J$15,'Budget 24-25'!A11)))&amp;", "&amp;(ISNUMBER(SEARCH('Backend Coding'!$J$16,'Budget 24-25'!A11)))&amp;", "&amp;(ISNUMBER(SEARCH('Backend Coding'!$J$17,'Budget 24-25'!A11)))&amp;", "&amp;(ISNUMBER(SEARCH('Backend Coding'!$J$18,'Budget 24-25'!A11)))&amp;", "&amp;(ISNUMBER(SEARCH('Backend Coding'!$J$19,'Budget 24-25'!A11)))&amp;", "&amp;(ISNUMBER(SEARCH('Backend Coding'!$J$20,'Budget 24-25'!A11)))&amp;", "&amp;(ISNUMBER(SEARCH('Backend Coding'!$J$21,'Budget 24-25'!A11)))&amp;", "&amp;(ISNUMBER(SEARCH('Backend Coding'!$J$22,'Budget 24-25'!A11)))&amp;", "&amp;(ISNUMBER(SEARCH('Backend Coding'!$J$23,'Budget 24-25'!A11)))&amp;", "&amp;(ISNUMBER(SEARCH('Backend Coding'!$J$24,'Budget 24-25'!A11)))&amp;", "&amp;(ISNUMBER(SEARCH('Backend Coding'!$J$25,'Budget 24-25'!A11)))&amp;", "&amp;(ISNUMBER(SEARCH('Backend Coding'!$J$26,'Budget 24-25'!A11)))</f>
        <v>FALSE, FALSE, FALSE, FALSE, FALSE, FALSE, FALSE, FALSE, FALSE, FALSE, FALSE, FALSE, FALSE, FALSE, FALSE, FALSE, FALSE, FALSE, FALSE, FALSE, FALSE, FALSE, FALSE, FALSE, FALSE</v>
      </c>
    </row>
    <row r="12" spans="1:26" ht="42" customHeight="1">
      <c r="A12" s="57" t="s">
        <v>36</v>
      </c>
      <c r="B12" s="66" t="s">
        <v>199</v>
      </c>
      <c r="C12" s="57"/>
      <c r="D12" s="57"/>
      <c r="E12" s="57" t="s">
        <v>123</v>
      </c>
      <c r="F12" s="57"/>
      <c r="G12" s="57"/>
      <c r="H12" s="57"/>
      <c r="I12" s="57" t="s">
        <v>132</v>
      </c>
      <c r="J12" s="107" t="s">
        <v>127</v>
      </c>
      <c r="K12" s="105"/>
      <c r="L12" s="106"/>
      <c r="M12" s="106"/>
      <c r="N12" s="58"/>
      <c r="O12" s="48">
        <v>46560</v>
      </c>
      <c r="P12" s="102">
        <f t="shared" si="3"/>
        <v>46560</v>
      </c>
      <c r="Q12" s="3" t="str">
        <f>(ISNUMBER(SEARCH('Backend Coding'!$B$2,'Budget 24-25'!A12)))&amp;", "&amp;(ISNUMBER(SEARCH('Backend Coding'!$B$3,'Budget 24-25'!A12)))&amp;", "&amp;(ISNUMBER(SEARCH('Backend Coding'!$B$4,'Budget 24-25'!A12)))&amp;", "&amp;(ISNUMBER(SEARCH('Backend Coding'!$B$5,'Budget 24-25'!A12)))&amp;", "&amp;(ISNUMBER(SEARCH('Backend Coding'!$B$6,'Budget 24-25'!A12)))&amp;", "&amp;(ISNUMBER(SEARCH('Backend Coding'!$B$7,'Budget 24-25'!A12)))&amp;", "&amp;(ISNUMBER(SEARCH('Backend Coding'!$B$8,'Budget 24-25'!A12)))&amp;", "&amp;(ISNUMBER(SEARCH('Backend Coding'!$B$9,'Budget 24-25'!A12)))&amp;", "&amp;(ISNUMBER(SEARCH('Backend Coding'!$B$10,'Budget 24-25'!A12)))&amp;", "&amp;(ISNUMBER(SEARCH('Backend Coding'!$B$11,'Budget 24-25'!A12)))&amp;", "&amp;(ISNUMBER(SEARCH('Backend Coding'!$B$12,'Budget 24-25'!A12)))&amp;", "&amp;(ISNUMBER(SEARCH('Backend Coding'!$B$13,'Budget 24-25'!A12)))&amp;", "&amp;(ISNUMBER(SEARCH('Backend Coding'!$B$14,'Budget 24-25'!A12)))&amp;", "&amp;(ISNUMBER(SEARCH('Backend Coding'!$B$15,'Budget 24-25'!A12)))&amp;", "&amp;(ISNUMBER(SEARCH('Backend Coding'!$B$16,'Budget 24-25'!A12)))&amp;", "&amp;(ISNUMBER(SEARCH('Backend Coding'!$B$17,'Budget 24-25'!A12)))&amp;", "&amp;(ISNUMBER(SEARCH('Backend Coding'!$B$18,'Budget 24-25'!A12)))&amp;", "&amp;(ISNUMBER(SEARCH('Backend Coding'!$B$19,'Budget 24-25'!A12)))&amp;", "&amp;(ISNUMBER(SEARCH('Backend Coding'!$B$20,'Budget 24-25'!A12)))&amp;", "&amp;(ISNUMBER(SEARCH('Backend Coding'!$B$21,'Budget 24-25'!A12)))&amp;", "&amp;(ISNUMBER(SEARCH('Backend Coding'!$B$22,'Budget 24-25'!A12)))&amp;", "&amp;(ISNUMBER(SEARCH('Backend Coding'!$B$23,'Budget 24-25'!A12)))&amp;", "&amp;(ISNUMBER(SEARCH('Backend Coding'!$B$24,'Budget 24-25'!A12)))&amp;", "&amp;(ISNUMBER(SEARCH('Backend Coding'!$B$25,'Budget 24-25'!A12)))&amp;", "&amp;(ISNUMBER(SEARCH('Backend Coding'!$B$26,'Budget 24-25'!A12)))</f>
        <v>FALSE, FALSE, FALSE, FALSE, TRUE, FALSE, FALSE, FALSE, FALSE, FALSE, FALSE, FALSE, FALSE, FALSE, FALSE, FALSE, FALSE, FALSE, FALSE, FALSE, FALSE, FALSE, FALSE, FALSE, FALSE</v>
      </c>
      <c r="R12" s="3" t="str">
        <f>(ISNUMBER(SEARCH('Backend Coding'!$D$2,'Budget 24-25'!A12)))&amp;", "&amp;(ISNUMBER(SEARCH('Backend Coding'!$D$3,'Budget 24-25'!A12)))&amp;", "&amp;(ISNUMBER(SEARCH('Backend Coding'!$D$4,'Budget 24-25'!A12)))&amp;", "&amp;(ISNUMBER(SEARCH('Backend Coding'!$D$5,'Budget 24-25'!A12)))&amp;", "&amp;(ISNUMBER(SEARCH('Backend Coding'!$D$6,'Budget 24-25'!A12)))&amp;", "&amp;(ISNUMBER(SEARCH('Backend Coding'!$D$7,'Budget 24-25'!A12)))&amp;", "&amp;(ISNUMBER(SEARCH('Backend Coding'!$D$8,'Budget 24-25'!A12)))&amp;", "&amp;(ISNUMBER(SEARCH('Backend Coding'!$D$9,'Budget 24-25'!A12)))&amp;", "&amp;(ISNUMBER(SEARCH('Backend Coding'!$D$10,'Budget 24-25'!A12)))&amp;", "&amp;(ISNUMBER(SEARCH('Backend Coding'!$D$11,'Budget 24-25'!A12)))&amp;", "&amp;(ISNUMBER(SEARCH('Backend Coding'!$D$12,'Budget 24-25'!A12)))&amp;", "&amp;(ISNUMBER(SEARCH('Backend Coding'!$D$13,'Budget 24-25'!A12)))&amp;", "&amp;(ISNUMBER(SEARCH('Backend Coding'!$D$14,'Budget 24-25'!A12)))&amp;", "&amp;(ISNUMBER(SEARCH('Backend Coding'!$D$15,'Budget 24-25'!A12)))&amp;", "&amp;(ISNUMBER(SEARCH('Backend Coding'!$D$16,'Budget 24-25'!A12)))&amp;", "&amp;(ISNUMBER(SEARCH('Backend Coding'!$D$17,'Budget 24-25'!A12)))&amp;", "&amp;(ISNUMBER(SEARCH('Backend Coding'!$D$18,'Budget 24-25'!A12)))&amp;", "&amp;(ISNUMBER(SEARCH('Backend Coding'!$D$19,'Budget 24-25'!A12)))&amp;", "&amp;(ISNUMBER(SEARCH('Backend Coding'!$D$20,'Budget 24-25'!A12)))&amp;", "&amp;(ISNUMBER(SEARCH('Backend Coding'!$D$21,'Budget 24-25'!A12)))&amp;", "&amp;(ISNUMBER(SEARCH('Backend Coding'!$D$22,'Budget 24-25'!A12)))&amp;", "&amp;(ISNUMBER(SEARCH('Backend Coding'!$D$23,'Budget 24-25'!A12)))&amp;", "&amp;(ISNUMBER(SEARCH('Backend Coding'!$D$24,'Budget 24-25'!A12)))&amp;", "&amp;(ISNUMBER(SEARCH('Backend Coding'!$D$25,'Budget 24-25'!A12)))&amp;", "&amp;(ISNUMBER(SEARCH('Backend Coding'!$D$26,'Budget 24-25'!A12)))</f>
        <v>FALSE, FALSE, FALSE, FALSE, FALSE, FALSE, FALSE, FALSE, FALSE, FALSE, FALSE, FALSE, FALSE, FALSE, FALSE, FALSE, FALSE, FALSE, FALSE, FALSE, FALSE, FALSE, FALSE, FALSE, FALSE</v>
      </c>
      <c r="S12" s="3" t="str">
        <f>(ISNUMBER(SEARCH('Backend Coding'!$F$2,'Budget 24-25'!A12)))&amp;", "&amp;(ISNUMBER(SEARCH('Backend Coding'!$F$3,'Budget 24-25'!A12)))&amp;", "&amp;(ISNUMBER(SEARCH('Backend Coding'!$F$4,'Budget 24-25'!A12)))&amp;", "&amp;(ISNUMBER(SEARCH('Backend Coding'!$F$5,'Budget 24-25'!A12)))&amp;", "&amp;(ISNUMBER(SEARCH('Backend Coding'!$F$6,'Budget 24-25'!A12)))&amp;", "&amp;(ISNUMBER(SEARCH('Backend Coding'!$F$7,'Budget 24-25'!A12)))&amp;", "&amp;(ISNUMBER(SEARCH('Backend Coding'!$F$8,'Budget 24-25'!A12)))&amp;", "&amp;(ISNUMBER(SEARCH('Backend Coding'!$F$9,'Budget 24-25'!A12)))&amp;", "&amp;(ISNUMBER(SEARCH('Backend Coding'!$F$10,'Budget 24-25'!A12)))&amp;", "&amp;(ISNUMBER(SEARCH('Backend Coding'!$F$11,'Budget 24-25'!A12)))&amp;", "&amp;(ISNUMBER(SEARCH('Backend Coding'!$F$12,'Budget 24-25'!A12)))&amp;", "&amp;(ISNUMBER(SEARCH('Backend Coding'!$F$13,'Budget 24-25'!A12)))&amp;", "&amp;(ISNUMBER(SEARCH('Backend Coding'!$F$14,'Budget 24-25'!A12)))&amp;", "&amp;(ISNUMBER(SEARCH('Backend Coding'!$F$15,'Budget 24-25'!A12)))&amp;", "&amp;(ISNUMBER(SEARCH('Backend Coding'!$F$16,'Budget 24-25'!A12)))&amp;", "&amp;(ISNUMBER(SEARCH('Backend Coding'!$F$17,'Budget 24-25'!A12)))&amp;", "&amp;(ISNUMBER(SEARCH('Backend Coding'!$F$18,'Budget 24-25'!A12)))&amp;", "&amp;(ISNUMBER(SEARCH('Backend Coding'!$F$19,'Budget 24-25'!A12)))&amp;", "&amp;(ISNUMBER(SEARCH('Backend Coding'!$F$20,'Budget 24-25'!A12)))&amp;", "&amp;(ISNUMBER(SEARCH('Backend Coding'!$F$21,'Budget 24-25'!A12)))&amp;", "&amp;(ISNUMBER(SEARCH('Backend Coding'!$F$22,'Budget 24-25'!A12)))&amp;", "&amp;(ISNUMBER(SEARCH('Backend Coding'!$F$23,'Budget 24-25'!A12)))&amp;", "&amp;(ISNUMBER(SEARCH('Backend Coding'!$F$24,'Budget 24-25'!A12)))&amp;", "&amp;(ISNUMBER(SEARCH('Backend Coding'!$F$25,'Budget 24-25'!A12)))&amp;", "&amp;(ISNUMBER(SEARCH('Backend Coding'!$F$26,'Budget 24-25'!A12)))</f>
        <v>FALSE, FALSE, FALSE, FALSE, FALSE, FALSE, FALSE, FALSE, FALSE, FALSE, FALSE, FALSE, FALSE, FALSE, FALSE, FALSE, FALSE, FALSE, FALSE, FALSE, FALSE, FALSE, FALSE, FALSE, FALSE</v>
      </c>
      <c r="T12" s="3" t="str">
        <f>(ISNUMBER(SEARCH('Backend Coding'!$H$2,'Budget 24-25'!A12)))&amp;", "&amp;(ISNUMBER(SEARCH('Backend Coding'!$H$3,'Budget 24-25'!A12)))&amp;", "&amp;(ISNUMBER(SEARCH('Backend Coding'!$H$4,'Budget 24-25'!A12)))&amp;", "&amp;(ISNUMBER(SEARCH('Backend Coding'!$H$5,'Budget 24-25'!A12)))&amp;", "&amp;(ISNUMBER(SEARCH('Backend Coding'!$H$6,'Budget 24-25'!A12)))&amp;", "&amp;(ISNUMBER(SEARCH('Backend Coding'!$H$7,'Budget 24-25'!A12)))&amp;", "&amp;(ISNUMBER(SEARCH('Backend Coding'!$H$8,'Budget 24-25'!A12)))&amp;", "&amp;(ISNUMBER(SEARCH('Backend Coding'!$H$9,'Budget 24-25'!A12)))&amp;", "&amp;(ISNUMBER(SEARCH('Backend Coding'!$H$10,'Budget 24-25'!A12)))&amp;", "&amp;(ISNUMBER(SEARCH('Backend Coding'!$H$11,'Budget 24-25'!A12)))&amp;", "&amp;(ISNUMBER(SEARCH('Backend Coding'!$H$12,'Budget 24-25'!A12)))&amp;", "&amp;(ISNUMBER(SEARCH('Backend Coding'!$H$13,'Budget 24-25'!A12)))&amp;", "&amp;(ISNUMBER(SEARCH('Backend Coding'!$H$14,'Budget 24-25'!A12)))&amp;", "&amp;(ISNUMBER(SEARCH('Backend Coding'!$H$15,'Budget 24-25'!A12)))&amp;", "&amp;(ISNUMBER(SEARCH('Backend Coding'!$H$16,'Budget 24-25'!A12)))&amp;", "&amp;(ISNUMBER(SEARCH('Backend Coding'!$H$17,'Budget 24-25'!A12)))&amp;", "&amp;(ISNUMBER(SEARCH('Backend Coding'!$H$18,'Budget 24-25'!A12)))&amp;", "&amp;(ISNUMBER(SEARCH('Backend Coding'!$H$19,'Budget 24-25'!A12)))&amp;", "&amp;(ISNUMBER(SEARCH('Backend Coding'!$H$20,'Budget 24-25'!A12)))&amp;", "&amp;(ISNUMBER(SEARCH('Backend Coding'!$H$21,'Budget 24-25'!A12)))&amp;", "&amp;(ISNUMBER(SEARCH('Backend Coding'!$H$22,'Budget 24-25'!A12)))&amp;", "&amp;(ISNUMBER(SEARCH('Backend Coding'!$H$23,'Budget 24-25'!A12)))&amp;", "&amp;(ISNUMBER(SEARCH('Backend Coding'!$H$24,'Budget 24-25'!A12)))&amp;", "&amp;(ISNUMBER(SEARCH('Backend Coding'!$H$25,'Budget 24-25'!A12)))&amp;", "&amp;(ISNUMBER(SEARCH('Backend Coding'!$H$26,'Budget 24-25'!A12)))</f>
        <v>FALSE, FALSE, FALSE, FALSE, FALSE, FALSE, FALSE, FALSE, FALSE, FALSE, FALSE, FALSE, FALSE, FALSE, FALSE, FALSE, FALSE, FALSE, FALSE, FALSE, FALSE, FALSE, FALSE, FALSE, FALSE</v>
      </c>
      <c r="U12" s="3" t="str">
        <f>(ISNUMBER(SEARCH('Backend Coding'!$J$2,'Budget 24-25'!A12)))&amp;", "&amp;(ISNUMBER(SEARCH('Backend Coding'!$J$3,'Budget 24-25'!A12)))&amp;", "&amp;(ISNUMBER(SEARCH('Backend Coding'!$J$4,'Budget 24-25'!A12)))&amp;", "&amp;(ISNUMBER(SEARCH('Backend Coding'!$J$5,'Budget 24-25'!A12)))&amp;", "&amp;(ISNUMBER(SEARCH('Backend Coding'!$J$6,'Budget 24-25'!A12)))&amp;", "&amp;(ISNUMBER(SEARCH('Backend Coding'!$J$7,'Budget 24-25'!A12)))&amp;", "&amp;(ISNUMBER(SEARCH('Backend Coding'!$J$8,'Budget 24-25'!A12)))&amp;", "&amp;(ISNUMBER(SEARCH('Backend Coding'!$J$9,'Budget 24-25'!A12)))&amp;", "&amp;(ISNUMBER(SEARCH('Backend Coding'!$J$10,'Budget 24-25'!A12)))&amp;", "&amp;(ISNUMBER(SEARCH('Backend Coding'!$J$11,'Budget 24-25'!A12)))&amp;", "&amp;(ISNUMBER(SEARCH('Backend Coding'!$J$12,'Budget 24-25'!A12)))&amp;", "&amp;(ISNUMBER(SEARCH('Backend Coding'!$J$13,'Budget 24-25'!A12)))&amp;", "&amp;(ISNUMBER(SEARCH('Backend Coding'!$J$14,'Budget 24-25'!A12)))&amp;", "&amp;(ISNUMBER(SEARCH('Backend Coding'!$J$15,'Budget 24-25'!A12)))&amp;", "&amp;(ISNUMBER(SEARCH('Backend Coding'!$J$16,'Budget 24-25'!A12)))&amp;", "&amp;(ISNUMBER(SEARCH('Backend Coding'!$J$17,'Budget 24-25'!A12)))&amp;", "&amp;(ISNUMBER(SEARCH('Backend Coding'!$J$18,'Budget 24-25'!A12)))&amp;", "&amp;(ISNUMBER(SEARCH('Backend Coding'!$J$19,'Budget 24-25'!A12)))&amp;", "&amp;(ISNUMBER(SEARCH('Backend Coding'!$J$20,'Budget 24-25'!A12)))&amp;", "&amp;(ISNUMBER(SEARCH('Backend Coding'!$J$21,'Budget 24-25'!A12)))&amp;", "&amp;(ISNUMBER(SEARCH('Backend Coding'!$J$22,'Budget 24-25'!A12)))&amp;", "&amp;(ISNUMBER(SEARCH('Backend Coding'!$J$23,'Budget 24-25'!A12)))&amp;", "&amp;(ISNUMBER(SEARCH('Backend Coding'!$J$24,'Budget 24-25'!A12)))&amp;", "&amp;(ISNUMBER(SEARCH('Backend Coding'!$J$25,'Budget 24-25'!A12)))&amp;", "&amp;(ISNUMBER(SEARCH('Backend Coding'!$J$26,'Budget 24-25'!A12)))</f>
        <v>FALSE, FALSE, FALSE, FALSE, FALSE, FALSE, FALSE, FALSE, FALSE, FALSE, FALSE, FALSE, FALSE, FALSE, FALSE, FALSE, FALSE, FALSE, FALSE, FALSE, FALSE, FALSE, FALSE, FALSE, FALSE</v>
      </c>
    </row>
    <row r="13" spans="1:26" ht="30.75" customHeight="1">
      <c r="A13" s="111" t="s">
        <v>52</v>
      </c>
      <c r="B13" s="66" t="s">
        <v>200</v>
      </c>
      <c r="C13" s="71"/>
      <c r="D13" s="71">
        <v>0.25</v>
      </c>
      <c r="E13" s="57" t="s">
        <v>123</v>
      </c>
      <c r="F13" s="71"/>
      <c r="G13" s="71"/>
      <c r="H13" s="71"/>
      <c r="I13" s="63" t="s">
        <v>132</v>
      </c>
      <c r="J13" s="112">
        <v>113</v>
      </c>
      <c r="K13" s="106"/>
      <c r="L13" s="106"/>
      <c r="M13" s="106"/>
      <c r="N13" s="113"/>
      <c r="O13" s="114">
        <v>25000</v>
      </c>
      <c r="P13" s="102">
        <f t="shared" si="3"/>
        <v>25000</v>
      </c>
      <c r="Q13" s="115"/>
      <c r="R13" s="115"/>
      <c r="S13" s="115"/>
      <c r="T13" s="115"/>
      <c r="U13" s="115"/>
      <c r="V13" s="115"/>
      <c r="W13" s="115"/>
      <c r="X13" s="115"/>
      <c r="Y13" s="115"/>
      <c r="Z13" s="115"/>
    </row>
    <row r="14" spans="1:26" ht="30" customHeight="1">
      <c r="A14" s="111" t="s">
        <v>52</v>
      </c>
      <c r="B14" s="66" t="s">
        <v>201</v>
      </c>
      <c r="C14" s="71"/>
      <c r="D14" s="71"/>
      <c r="E14" s="57" t="s">
        <v>123</v>
      </c>
      <c r="F14" s="71"/>
      <c r="G14" s="71"/>
      <c r="H14" s="71"/>
      <c r="I14" s="63" t="s">
        <v>132</v>
      </c>
      <c r="J14" s="112">
        <v>113</v>
      </c>
      <c r="K14" s="106"/>
      <c r="L14" s="106"/>
      <c r="M14" s="106"/>
      <c r="N14" s="113"/>
      <c r="O14" s="114">
        <v>14000</v>
      </c>
      <c r="P14" s="102">
        <f t="shared" si="3"/>
        <v>14000</v>
      </c>
      <c r="Q14" s="115"/>
      <c r="R14" s="115"/>
      <c r="S14" s="115"/>
      <c r="T14" s="115"/>
      <c r="U14" s="115"/>
      <c r="V14" s="115"/>
      <c r="W14" s="115"/>
      <c r="X14" s="115"/>
      <c r="Y14" s="115"/>
      <c r="Z14" s="115"/>
    </row>
    <row r="15" spans="1:26" ht="31.5" customHeight="1">
      <c r="A15" s="57" t="s">
        <v>42</v>
      </c>
      <c r="B15" s="66" t="s">
        <v>202</v>
      </c>
      <c r="C15" s="57"/>
      <c r="D15" s="57">
        <v>1</v>
      </c>
      <c r="E15" s="57" t="s">
        <v>137</v>
      </c>
      <c r="F15" s="57"/>
      <c r="G15" s="57"/>
      <c r="H15" s="57"/>
      <c r="I15" s="57" t="s">
        <v>138</v>
      </c>
      <c r="J15" s="107">
        <v>111</v>
      </c>
      <c r="K15" s="105"/>
      <c r="L15" s="106"/>
      <c r="M15" s="106"/>
      <c r="N15" s="58"/>
      <c r="O15" s="48">
        <v>43881</v>
      </c>
      <c r="P15" s="102">
        <f t="shared" si="3"/>
        <v>43881</v>
      </c>
      <c r="Q15" s="3" t="str">
        <f>(ISNUMBER(SEARCH('Backend Coding'!$B$2,'Budget 24-25'!A15)))&amp;", "&amp;(ISNUMBER(SEARCH('Backend Coding'!$B$3,'Budget 24-25'!A15)))&amp;", "&amp;(ISNUMBER(SEARCH('Backend Coding'!$B$4,'Budget 24-25'!A15)))&amp;", "&amp;(ISNUMBER(SEARCH('Backend Coding'!$B$5,'Budget 24-25'!A15)))&amp;", "&amp;(ISNUMBER(SEARCH('Backend Coding'!$B$6,'Budget 24-25'!A15)))&amp;", "&amp;(ISNUMBER(SEARCH('Backend Coding'!$B$7,'Budget 24-25'!A15)))&amp;", "&amp;(ISNUMBER(SEARCH('Backend Coding'!$B$8,'Budget 24-25'!A15)))&amp;", "&amp;(ISNUMBER(SEARCH('Backend Coding'!$B$9,'Budget 24-25'!A15)))&amp;", "&amp;(ISNUMBER(SEARCH('Backend Coding'!$B$10,'Budget 24-25'!A15)))&amp;", "&amp;(ISNUMBER(SEARCH('Backend Coding'!$B$11,'Budget 24-25'!A15)))&amp;", "&amp;(ISNUMBER(SEARCH('Backend Coding'!$B$12,'Budget 24-25'!A15)))&amp;", "&amp;(ISNUMBER(SEARCH('Backend Coding'!$B$13,'Budget 24-25'!A15)))&amp;", "&amp;(ISNUMBER(SEARCH('Backend Coding'!$B$14,'Budget 24-25'!A15)))&amp;", "&amp;(ISNUMBER(SEARCH('Backend Coding'!$B$15,'Budget 24-25'!A15)))&amp;", "&amp;(ISNUMBER(SEARCH('Backend Coding'!$B$16,'Budget 24-25'!A15)))&amp;", "&amp;(ISNUMBER(SEARCH('Backend Coding'!$B$17,'Budget 24-25'!A15)))&amp;", "&amp;(ISNUMBER(SEARCH('Backend Coding'!$B$18,'Budget 24-25'!A15)))&amp;", "&amp;(ISNUMBER(SEARCH('Backend Coding'!$B$19,'Budget 24-25'!A15)))&amp;", "&amp;(ISNUMBER(SEARCH('Backend Coding'!$B$20,'Budget 24-25'!A15)))&amp;", "&amp;(ISNUMBER(SEARCH('Backend Coding'!$B$21,'Budget 24-25'!A15)))&amp;", "&amp;(ISNUMBER(SEARCH('Backend Coding'!$B$22,'Budget 24-25'!A15)))&amp;", "&amp;(ISNUMBER(SEARCH('Backend Coding'!$B$23,'Budget 24-25'!A15)))&amp;", "&amp;(ISNUMBER(SEARCH('Backend Coding'!$B$24,'Budget 24-25'!A15)))&amp;", "&amp;(ISNUMBER(SEARCH('Backend Coding'!$B$25,'Budget 24-25'!A15)))&amp;", "&amp;(ISNUMBER(SEARCH('Backend Coding'!$B$26,'Budget 24-25'!A15)))</f>
        <v>FALSE, FALSE, FALSE, FALSE, FALSE, TRUE, FALSE, FALSE, FALSE, FALSE, FALSE, FALSE, FALSE, FALSE, FALSE, FALSE, FALSE, FALSE, FALSE, FALSE, FALSE, FALSE, FALSE, FALSE, FALSE</v>
      </c>
      <c r="R15" s="3" t="str">
        <f>(ISNUMBER(SEARCH('Backend Coding'!$D$2,'Budget 24-25'!A15)))&amp;", "&amp;(ISNUMBER(SEARCH('Backend Coding'!$D$3,'Budget 24-25'!A15)))&amp;", "&amp;(ISNUMBER(SEARCH('Backend Coding'!$D$4,'Budget 24-25'!A15)))&amp;", "&amp;(ISNUMBER(SEARCH('Backend Coding'!$D$5,'Budget 24-25'!A15)))&amp;", "&amp;(ISNUMBER(SEARCH('Backend Coding'!$D$6,'Budget 24-25'!A15)))&amp;", "&amp;(ISNUMBER(SEARCH('Backend Coding'!$D$7,'Budget 24-25'!A15)))&amp;", "&amp;(ISNUMBER(SEARCH('Backend Coding'!$D$8,'Budget 24-25'!A15)))&amp;", "&amp;(ISNUMBER(SEARCH('Backend Coding'!$D$9,'Budget 24-25'!A15)))&amp;", "&amp;(ISNUMBER(SEARCH('Backend Coding'!$D$10,'Budget 24-25'!A15)))&amp;", "&amp;(ISNUMBER(SEARCH('Backend Coding'!$D$11,'Budget 24-25'!A15)))&amp;", "&amp;(ISNUMBER(SEARCH('Backend Coding'!$D$12,'Budget 24-25'!A15)))&amp;", "&amp;(ISNUMBER(SEARCH('Backend Coding'!$D$13,'Budget 24-25'!A15)))&amp;", "&amp;(ISNUMBER(SEARCH('Backend Coding'!$D$14,'Budget 24-25'!A15)))&amp;", "&amp;(ISNUMBER(SEARCH('Backend Coding'!$D$15,'Budget 24-25'!A15)))&amp;", "&amp;(ISNUMBER(SEARCH('Backend Coding'!$D$16,'Budget 24-25'!A15)))&amp;", "&amp;(ISNUMBER(SEARCH('Backend Coding'!$D$17,'Budget 24-25'!A15)))&amp;", "&amp;(ISNUMBER(SEARCH('Backend Coding'!$D$18,'Budget 24-25'!A15)))&amp;", "&amp;(ISNUMBER(SEARCH('Backend Coding'!$D$19,'Budget 24-25'!A15)))&amp;", "&amp;(ISNUMBER(SEARCH('Backend Coding'!$D$20,'Budget 24-25'!A15)))&amp;", "&amp;(ISNUMBER(SEARCH('Backend Coding'!$D$21,'Budget 24-25'!A15)))&amp;", "&amp;(ISNUMBER(SEARCH('Backend Coding'!$D$22,'Budget 24-25'!A15)))&amp;", "&amp;(ISNUMBER(SEARCH('Backend Coding'!$D$23,'Budget 24-25'!A15)))&amp;", "&amp;(ISNUMBER(SEARCH('Backend Coding'!$D$24,'Budget 24-25'!A15)))&amp;", "&amp;(ISNUMBER(SEARCH('Backend Coding'!$D$25,'Budget 24-25'!A15)))&amp;", "&amp;(ISNUMBER(SEARCH('Backend Coding'!$D$26,'Budget 24-25'!A15)))</f>
        <v>FALSE, FALSE, FALSE, FALSE, FALSE, FALSE, FALSE, FALSE, FALSE, FALSE, FALSE, FALSE, FALSE, FALSE, FALSE, FALSE, FALSE, FALSE, FALSE, FALSE, FALSE, FALSE, FALSE, FALSE, FALSE</v>
      </c>
      <c r="S15" s="3" t="str">
        <f>(ISNUMBER(SEARCH('Backend Coding'!$F$2,'Budget 24-25'!A15)))&amp;", "&amp;(ISNUMBER(SEARCH('Backend Coding'!$F$3,'Budget 24-25'!A15)))&amp;", "&amp;(ISNUMBER(SEARCH('Backend Coding'!$F$4,'Budget 24-25'!A15)))&amp;", "&amp;(ISNUMBER(SEARCH('Backend Coding'!$F$5,'Budget 24-25'!A15)))&amp;", "&amp;(ISNUMBER(SEARCH('Backend Coding'!$F$6,'Budget 24-25'!A15)))&amp;", "&amp;(ISNUMBER(SEARCH('Backend Coding'!$F$7,'Budget 24-25'!A15)))&amp;", "&amp;(ISNUMBER(SEARCH('Backend Coding'!$F$8,'Budget 24-25'!A15)))&amp;", "&amp;(ISNUMBER(SEARCH('Backend Coding'!$F$9,'Budget 24-25'!A15)))&amp;", "&amp;(ISNUMBER(SEARCH('Backend Coding'!$F$10,'Budget 24-25'!A15)))&amp;", "&amp;(ISNUMBER(SEARCH('Backend Coding'!$F$11,'Budget 24-25'!A15)))&amp;", "&amp;(ISNUMBER(SEARCH('Backend Coding'!$F$12,'Budget 24-25'!A15)))&amp;", "&amp;(ISNUMBER(SEARCH('Backend Coding'!$F$13,'Budget 24-25'!A15)))&amp;", "&amp;(ISNUMBER(SEARCH('Backend Coding'!$F$14,'Budget 24-25'!A15)))&amp;", "&amp;(ISNUMBER(SEARCH('Backend Coding'!$F$15,'Budget 24-25'!A15)))&amp;", "&amp;(ISNUMBER(SEARCH('Backend Coding'!$F$16,'Budget 24-25'!A15)))&amp;", "&amp;(ISNUMBER(SEARCH('Backend Coding'!$F$17,'Budget 24-25'!A15)))&amp;", "&amp;(ISNUMBER(SEARCH('Backend Coding'!$F$18,'Budget 24-25'!A15)))&amp;", "&amp;(ISNUMBER(SEARCH('Backend Coding'!$F$19,'Budget 24-25'!A15)))&amp;", "&amp;(ISNUMBER(SEARCH('Backend Coding'!$F$20,'Budget 24-25'!A15)))&amp;", "&amp;(ISNUMBER(SEARCH('Backend Coding'!$F$21,'Budget 24-25'!A15)))&amp;", "&amp;(ISNUMBER(SEARCH('Backend Coding'!$F$22,'Budget 24-25'!A15)))&amp;", "&amp;(ISNUMBER(SEARCH('Backend Coding'!$F$23,'Budget 24-25'!A15)))&amp;", "&amp;(ISNUMBER(SEARCH('Backend Coding'!$F$24,'Budget 24-25'!A15)))&amp;", "&amp;(ISNUMBER(SEARCH('Backend Coding'!$F$25,'Budget 24-25'!A15)))&amp;", "&amp;(ISNUMBER(SEARCH('Backend Coding'!$F$26,'Budget 24-25'!A15)))</f>
        <v>FALSE, FALSE, FALSE, FALSE, FALSE, FALSE, FALSE, FALSE, FALSE, FALSE, FALSE, FALSE, FALSE, FALSE, FALSE, FALSE, FALSE, FALSE, FALSE, FALSE, FALSE, FALSE, FALSE, FALSE, FALSE</v>
      </c>
      <c r="T15" s="3" t="str">
        <f>(ISNUMBER(SEARCH('Backend Coding'!$H$2,'Budget 24-25'!A15)))&amp;", "&amp;(ISNUMBER(SEARCH('Backend Coding'!$H$3,'Budget 24-25'!A15)))&amp;", "&amp;(ISNUMBER(SEARCH('Backend Coding'!$H$4,'Budget 24-25'!A15)))&amp;", "&amp;(ISNUMBER(SEARCH('Backend Coding'!$H$5,'Budget 24-25'!A15)))&amp;", "&amp;(ISNUMBER(SEARCH('Backend Coding'!$H$6,'Budget 24-25'!A15)))&amp;", "&amp;(ISNUMBER(SEARCH('Backend Coding'!$H$7,'Budget 24-25'!A15)))&amp;", "&amp;(ISNUMBER(SEARCH('Backend Coding'!$H$8,'Budget 24-25'!A15)))&amp;", "&amp;(ISNUMBER(SEARCH('Backend Coding'!$H$9,'Budget 24-25'!A15)))&amp;", "&amp;(ISNUMBER(SEARCH('Backend Coding'!$H$10,'Budget 24-25'!A15)))&amp;", "&amp;(ISNUMBER(SEARCH('Backend Coding'!$H$11,'Budget 24-25'!A15)))&amp;", "&amp;(ISNUMBER(SEARCH('Backend Coding'!$H$12,'Budget 24-25'!A15)))&amp;", "&amp;(ISNUMBER(SEARCH('Backend Coding'!$H$13,'Budget 24-25'!A15)))&amp;", "&amp;(ISNUMBER(SEARCH('Backend Coding'!$H$14,'Budget 24-25'!A15)))&amp;", "&amp;(ISNUMBER(SEARCH('Backend Coding'!$H$15,'Budget 24-25'!A15)))&amp;", "&amp;(ISNUMBER(SEARCH('Backend Coding'!$H$16,'Budget 24-25'!A15)))&amp;", "&amp;(ISNUMBER(SEARCH('Backend Coding'!$H$17,'Budget 24-25'!A15)))&amp;", "&amp;(ISNUMBER(SEARCH('Backend Coding'!$H$18,'Budget 24-25'!A15)))&amp;", "&amp;(ISNUMBER(SEARCH('Backend Coding'!$H$19,'Budget 24-25'!A15)))&amp;", "&amp;(ISNUMBER(SEARCH('Backend Coding'!$H$20,'Budget 24-25'!A15)))&amp;", "&amp;(ISNUMBER(SEARCH('Backend Coding'!$H$21,'Budget 24-25'!A15)))&amp;", "&amp;(ISNUMBER(SEARCH('Backend Coding'!$H$22,'Budget 24-25'!A15)))&amp;", "&amp;(ISNUMBER(SEARCH('Backend Coding'!$H$23,'Budget 24-25'!A15)))&amp;", "&amp;(ISNUMBER(SEARCH('Backend Coding'!$H$24,'Budget 24-25'!A15)))&amp;", "&amp;(ISNUMBER(SEARCH('Backend Coding'!$H$25,'Budget 24-25'!A15)))&amp;", "&amp;(ISNUMBER(SEARCH('Backend Coding'!$H$26,'Budget 24-25'!A15)))</f>
        <v>FALSE, FALSE, FALSE, FALSE, FALSE, FALSE, FALSE, FALSE, FALSE, FALSE, FALSE, FALSE, FALSE, FALSE, FALSE, FALSE, FALSE, FALSE, FALSE, FALSE, FALSE, FALSE, FALSE, FALSE, FALSE</v>
      </c>
      <c r="U15" s="3" t="str">
        <f>(ISNUMBER(SEARCH('Backend Coding'!$J$2,'Budget 24-25'!A15)))&amp;", "&amp;(ISNUMBER(SEARCH('Backend Coding'!$J$3,'Budget 24-25'!A15)))&amp;", "&amp;(ISNUMBER(SEARCH('Backend Coding'!$J$4,'Budget 24-25'!A15)))&amp;", "&amp;(ISNUMBER(SEARCH('Backend Coding'!$J$5,'Budget 24-25'!A15)))&amp;", "&amp;(ISNUMBER(SEARCH('Backend Coding'!$J$6,'Budget 24-25'!A15)))&amp;", "&amp;(ISNUMBER(SEARCH('Backend Coding'!$J$7,'Budget 24-25'!A15)))&amp;", "&amp;(ISNUMBER(SEARCH('Backend Coding'!$J$8,'Budget 24-25'!A15)))&amp;", "&amp;(ISNUMBER(SEARCH('Backend Coding'!$J$9,'Budget 24-25'!A15)))&amp;", "&amp;(ISNUMBER(SEARCH('Backend Coding'!$J$10,'Budget 24-25'!A15)))&amp;", "&amp;(ISNUMBER(SEARCH('Backend Coding'!$J$11,'Budget 24-25'!A15)))&amp;", "&amp;(ISNUMBER(SEARCH('Backend Coding'!$J$12,'Budget 24-25'!A15)))&amp;", "&amp;(ISNUMBER(SEARCH('Backend Coding'!$J$13,'Budget 24-25'!A15)))&amp;", "&amp;(ISNUMBER(SEARCH('Backend Coding'!$J$14,'Budget 24-25'!A15)))&amp;", "&amp;(ISNUMBER(SEARCH('Backend Coding'!$J$15,'Budget 24-25'!A15)))&amp;", "&amp;(ISNUMBER(SEARCH('Backend Coding'!$J$16,'Budget 24-25'!A15)))&amp;", "&amp;(ISNUMBER(SEARCH('Backend Coding'!$J$17,'Budget 24-25'!A15)))&amp;", "&amp;(ISNUMBER(SEARCH('Backend Coding'!$J$18,'Budget 24-25'!A15)))&amp;", "&amp;(ISNUMBER(SEARCH('Backend Coding'!$J$19,'Budget 24-25'!A15)))&amp;", "&amp;(ISNUMBER(SEARCH('Backend Coding'!$J$20,'Budget 24-25'!A15)))&amp;", "&amp;(ISNUMBER(SEARCH('Backend Coding'!$J$21,'Budget 24-25'!A15)))&amp;", "&amp;(ISNUMBER(SEARCH('Backend Coding'!$J$22,'Budget 24-25'!A15)))&amp;", "&amp;(ISNUMBER(SEARCH('Backend Coding'!$J$23,'Budget 24-25'!A15)))&amp;", "&amp;(ISNUMBER(SEARCH('Backend Coding'!$J$24,'Budget 24-25'!A15)))&amp;", "&amp;(ISNUMBER(SEARCH('Backend Coding'!$J$25,'Budget 24-25'!A15)))&amp;", "&amp;(ISNUMBER(SEARCH('Backend Coding'!$J$26,'Budget 24-25'!A15)))</f>
        <v>FALSE, FALSE, FALSE, FALSE, FALSE, FALSE, FALSE, FALSE, FALSE, FALSE, FALSE, FALSE, FALSE, FALSE, FALSE, FALSE, FALSE, FALSE, FALSE, FALSE, FALSE, FALSE, FALSE, FALSE, FALSE</v>
      </c>
    </row>
    <row r="16" spans="1:26" ht="14.25" customHeight="1">
      <c r="A16" s="57" t="s">
        <v>42</v>
      </c>
      <c r="B16" s="66" t="s">
        <v>203</v>
      </c>
      <c r="C16" s="57"/>
      <c r="D16" s="57"/>
      <c r="E16" s="57" t="s">
        <v>137</v>
      </c>
      <c r="F16" s="57"/>
      <c r="G16" s="57"/>
      <c r="H16" s="57"/>
      <c r="I16" s="57" t="s">
        <v>138</v>
      </c>
      <c r="J16" s="107" t="s">
        <v>127</v>
      </c>
      <c r="K16" s="105"/>
      <c r="L16" s="106"/>
      <c r="M16" s="106"/>
      <c r="N16" s="58"/>
      <c r="O16" s="48">
        <v>18728</v>
      </c>
      <c r="P16" s="102">
        <f t="shared" si="3"/>
        <v>18728</v>
      </c>
      <c r="Q16" s="3" t="str">
        <f>(ISNUMBER(SEARCH('Backend Coding'!$B$2,'Budget 24-25'!A16)))&amp;", "&amp;(ISNUMBER(SEARCH('Backend Coding'!$B$3,'Budget 24-25'!A16)))&amp;", "&amp;(ISNUMBER(SEARCH('Backend Coding'!$B$4,'Budget 24-25'!A16)))&amp;", "&amp;(ISNUMBER(SEARCH('Backend Coding'!$B$5,'Budget 24-25'!A16)))&amp;", "&amp;(ISNUMBER(SEARCH('Backend Coding'!$B$6,'Budget 24-25'!A16)))&amp;", "&amp;(ISNUMBER(SEARCH('Backend Coding'!$B$7,'Budget 24-25'!A16)))&amp;", "&amp;(ISNUMBER(SEARCH('Backend Coding'!$B$8,'Budget 24-25'!A16)))&amp;", "&amp;(ISNUMBER(SEARCH('Backend Coding'!$B$9,'Budget 24-25'!A16)))&amp;", "&amp;(ISNUMBER(SEARCH('Backend Coding'!$B$10,'Budget 24-25'!A16)))&amp;", "&amp;(ISNUMBER(SEARCH('Backend Coding'!$B$11,'Budget 24-25'!A16)))&amp;", "&amp;(ISNUMBER(SEARCH('Backend Coding'!$B$12,'Budget 24-25'!A16)))&amp;", "&amp;(ISNUMBER(SEARCH('Backend Coding'!$B$13,'Budget 24-25'!A16)))&amp;", "&amp;(ISNUMBER(SEARCH('Backend Coding'!$B$14,'Budget 24-25'!A16)))&amp;", "&amp;(ISNUMBER(SEARCH('Backend Coding'!$B$15,'Budget 24-25'!A16)))&amp;", "&amp;(ISNUMBER(SEARCH('Backend Coding'!$B$16,'Budget 24-25'!A16)))&amp;", "&amp;(ISNUMBER(SEARCH('Backend Coding'!$B$17,'Budget 24-25'!A16)))&amp;", "&amp;(ISNUMBER(SEARCH('Backend Coding'!$B$18,'Budget 24-25'!A16)))&amp;", "&amp;(ISNUMBER(SEARCH('Backend Coding'!$B$19,'Budget 24-25'!A16)))&amp;", "&amp;(ISNUMBER(SEARCH('Backend Coding'!$B$20,'Budget 24-25'!A16)))&amp;", "&amp;(ISNUMBER(SEARCH('Backend Coding'!$B$21,'Budget 24-25'!A16)))&amp;", "&amp;(ISNUMBER(SEARCH('Backend Coding'!$B$22,'Budget 24-25'!A16)))&amp;", "&amp;(ISNUMBER(SEARCH('Backend Coding'!$B$23,'Budget 24-25'!A16)))&amp;", "&amp;(ISNUMBER(SEARCH('Backend Coding'!$B$24,'Budget 24-25'!A16)))&amp;", "&amp;(ISNUMBER(SEARCH('Backend Coding'!$B$25,'Budget 24-25'!A16)))&amp;", "&amp;(ISNUMBER(SEARCH('Backend Coding'!$B$26,'Budget 24-25'!A16)))</f>
        <v>FALSE, FALSE, FALSE, FALSE, FALSE, TRUE, FALSE, FALSE, FALSE, FALSE, FALSE, FALSE, FALSE, FALSE, FALSE, FALSE, FALSE, FALSE, FALSE, FALSE, FALSE, FALSE, FALSE, FALSE, FALSE</v>
      </c>
      <c r="R16" s="3" t="str">
        <f>(ISNUMBER(SEARCH('Backend Coding'!$D$2,'Budget 24-25'!A16)))&amp;", "&amp;(ISNUMBER(SEARCH('Backend Coding'!$D$3,'Budget 24-25'!A16)))&amp;", "&amp;(ISNUMBER(SEARCH('Backend Coding'!$D$4,'Budget 24-25'!A16)))&amp;", "&amp;(ISNUMBER(SEARCH('Backend Coding'!$D$5,'Budget 24-25'!A16)))&amp;", "&amp;(ISNUMBER(SEARCH('Backend Coding'!$D$6,'Budget 24-25'!A16)))&amp;", "&amp;(ISNUMBER(SEARCH('Backend Coding'!$D$7,'Budget 24-25'!A16)))&amp;", "&amp;(ISNUMBER(SEARCH('Backend Coding'!$D$8,'Budget 24-25'!A16)))&amp;", "&amp;(ISNUMBER(SEARCH('Backend Coding'!$D$9,'Budget 24-25'!A16)))&amp;", "&amp;(ISNUMBER(SEARCH('Backend Coding'!$D$10,'Budget 24-25'!A16)))&amp;", "&amp;(ISNUMBER(SEARCH('Backend Coding'!$D$11,'Budget 24-25'!A16)))&amp;", "&amp;(ISNUMBER(SEARCH('Backend Coding'!$D$12,'Budget 24-25'!A16)))&amp;", "&amp;(ISNUMBER(SEARCH('Backend Coding'!$D$13,'Budget 24-25'!A16)))&amp;", "&amp;(ISNUMBER(SEARCH('Backend Coding'!$D$14,'Budget 24-25'!A16)))&amp;", "&amp;(ISNUMBER(SEARCH('Backend Coding'!$D$15,'Budget 24-25'!A16)))&amp;", "&amp;(ISNUMBER(SEARCH('Backend Coding'!$D$16,'Budget 24-25'!A16)))&amp;", "&amp;(ISNUMBER(SEARCH('Backend Coding'!$D$17,'Budget 24-25'!A16)))&amp;", "&amp;(ISNUMBER(SEARCH('Backend Coding'!$D$18,'Budget 24-25'!A16)))&amp;", "&amp;(ISNUMBER(SEARCH('Backend Coding'!$D$19,'Budget 24-25'!A16)))&amp;", "&amp;(ISNUMBER(SEARCH('Backend Coding'!$D$20,'Budget 24-25'!A16)))&amp;", "&amp;(ISNUMBER(SEARCH('Backend Coding'!$D$21,'Budget 24-25'!A16)))&amp;", "&amp;(ISNUMBER(SEARCH('Backend Coding'!$D$22,'Budget 24-25'!A16)))&amp;", "&amp;(ISNUMBER(SEARCH('Backend Coding'!$D$23,'Budget 24-25'!A16)))&amp;", "&amp;(ISNUMBER(SEARCH('Backend Coding'!$D$24,'Budget 24-25'!A16)))&amp;", "&amp;(ISNUMBER(SEARCH('Backend Coding'!$D$25,'Budget 24-25'!A16)))&amp;", "&amp;(ISNUMBER(SEARCH('Backend Coding'!$D$26,'Budget 24-25'!A16)))</f>
        <v>FALSE, FALSE, FALSE, FALSE, FALSE, FALSE, FALSE, FALSE, FALSE, FALSE, FALSE, FALSE, FALSE, FALSE, FALSE, FALSE, FALSE, FALSE, FALSE, FALSE, FALSE, FALSE, FALSE, FALSE, FALSE</v>
      </c>
      <c r="S16" s="3" t="str">
        <f>(ISNUMBER(SEARCH('Backend Coding'!$F$2,'Budget 24-25'!A16)))&amp;", "&amp;(ISNUMBER(SEARCH('Backend Coding'!$F$3,'Budget 24-25'!A16)))&amp;", "&amp;(ISNUMBER(SEARCH('Backend Coding'!$F$4,'Budget 24-25'!A16)))&amp;", "&amp;(ISNUMBER(SEARCH('Backend Coding'!$F$5,'Budget 24-25'!A16)))&amp;", "&amp;(ISNUMBER(SEARCH('Backend Coding'!$F$6,'Budget 24-25'!A16)))&amp;", "&amp;(ISNUMBER(SEARCH('Backend Coding'!$F$7,'Budget 24-25'!A16)))&amp;", "&amp;(ISNUMBER(SEARCH('Backend Coding'!$F$8,'Budget 24-25'!A16)))&amp;", "&amp;(ISNUMBER(SEARCH('Backend Coding'!$F$9,'Budget 24-25'!A16)))&amp;", "&amp;(ISNUMBER(SEARCH('Backend Coding'!$F$10,'Budget 24-25'!A16)))&amp;", "&amp;(ISNUMBER(SEARCH('Backend Coding'!$F$11,'Budget 24-25'!A16)))&amp;", "&amp;(ISNUMBER(SEARCH('Backend Coding'!$F$12,'Budget 24-25'!A16)))&amp;", "&amp;(ISNUMBER(SEARCH('Backend Coding'!$F$13,'Budget 24-25'!A16)))&amp;", "&amp;(ISNUMBER(SEARCH('Backend Coding'!$F$14,'Budget 24-25'!A16)))&amp;", "&amp;(ISNUMBER(SEARCH('Backend Coding'!$F$15,'Budget 24-25'!A16)))&amp;", "&amp;(ISNUMBER(SEARCH('Backend Coding'!$F$16,'Budget 24-25'!A16)))&amp;", "&amp;(ISNUMBER(SEARCH('Backend Coding'!$F$17,'Budget 24-25'!A16)))&amp;", "&amp;(ISNUMBER(SEARCH('Backend Coding'!$F$18,'Budget 24-25'!A16)))&amp;", "&amp;(ISNUMBER(SEARCH('Backend Coding'!$F$19,'Budget 24-25'!A16)))&amp;", "&amp;(ISNUMBER(SEARCH('Backend Coding'!$F$20,'Budget 24-25'!A16)))&amp;", "&amp;(ISNUMBER(SEARCH('Backend Coding'!$F$21,'Budget 24-25'!A16)))&amp;", "&amp;(ISNUMBER(SEARCH('Backend Coding'!$F$22,'Budget 24-25'!A16)))&amp;", "&amp;(ISNUMBER(SEARCH('Backend Coding'!$F$23,'Budget 24-25'!A16)))&amp;", "&amp;(ISNUMBER(SEARCH('Backend Coding'!$F$24,'Budget 24-25'!A16)))&amp;", "&amp;(ISNUMBER(SEARCH('Backend Coding'!$F$25,'Budget 24-25'!A16)))&amp;", "&amp;(ISNUMBER(SEARCH('Backend Coding'!$F$26,'Budget 24-25'!A16)))</f>
        <v>FALSE, FALSE, FALSE, FALSE, FALSE, FALSE, FALSE, FALSE, FALSE, FALSE, FALSE, FALSE, FALSE, FALSE, FALSE, FALSE, FALSE, FALSE, FALSE, FALSE, FALSE, FALSE, FALSE, FALSE, FALSE</v>
      </c>
      <c r="T16" s="3" t="str">
        <f>(ISNUMBER(SEARCH('Backend Coding'!$H$2,'Budget 24-25'!A16)))&amp;", "&amp;(ISNUMBER(SEARCH('Backend Coding'!$H$3,'Budget 24-25'!A16)))&amp;", "&amp;(ISNUMBER(SEARCH('Backend Coding'!$H$4,'Budget 24-25'!A16)))&amp;", "&amp;(ISNUMBER(SEARCH('Backend Coding'!$H$5,'Budget 24-25'!A16)))&amp;", "&amp;(ISNUMBER(SEARCH('Backend Coding'!$H$6,'Budget 24-25'!A16)))&amp;", "&amp;(ISNUMBER(SEARCH('Backend Coding'!$H$7,'Budget 24-25'!A16)))&amp;", "&amp;(ISNUMBER(SEARCH('Backend Coding'!$H$8,'Budget 24-25'!A16)))&amp;", "&amp;(ISNUMBER(SEARCH('Backend Coding'!$H$9,'Budget 24-25'!A16)))&amp;", "&amp;(ISNUMBER(SEARCH('Backend Coding'!$H$10,'Budget 24-25'!A16)))&amp;", "&amp;(ISNUMBER(SEARCH('Backend Coding'!$H$11,'Budget 24-25'!A16)))&amp;", "&amp;(ISNUMBER(SEARCH('Backend Coding'!$H$12,'Budget 24-25'!A16)))&amp;", "&amp;(ISNUMBER(SEARCH('Backend Coding'!$H$13,'Budget 24-25'!A16)))&amp;", "&amp;(ISNUMBER(SEARCH('Backend Coding'!$H$14,'Budget 24-25'!A16)))&amp;", "&amp;(ISNUMBER(SEARCH('Backend Coding'!$H$15,'Budget 24-25'!A16)))&amp;", "&amp;(ISNUMBER(SEARCH('Backend Coding'!$H$16,'Budget 24-25'!A16)))&amp;", "&amp;(ISNUMBER(SEARCH('Backend Coding'!$H$17,'Budget 24-25'!A16)))&amp;", "&amp;(ISNUMBER(SEARCH('Backend Coding'!$H$18,'Budget 24-25'!A16)))&amp;", "&amp;(ISNUMBER(SEARCH('Backend Coding'!$H$19,'Budget 24-25'!A16)))&amp;", "&amp;(ISNUMBER(SEARCH('Backend Coding'!$H$20,'Budget 24-25'!A16)))&amp;", "&amp;(ISNUMBER(SEARCH('Backend Coding'!$H$21,'Budget 24-25'!A16)))&amp;", "&amp;(ISNUMBER(SEARCH('Backend Coding'!$H$22,'Budget 24-25'!A16)))&amp;", "&amp;(ISNUMBER(SEARCH('Backend Coding'!$H$23,'Budget 24-25'!A16)))&amp;", "&amp;(ISNUMBER(SEARCH('Backend Coding'!$H$24,'Budget 24-25'!A16)))&amp;", "&amp;(ISNUMBER(SEARCH('Backend Coding'!$H$25,'Budget 24-25'!A16)))&amp;", "&amp;(ISNUMBER(SEARCH('Backend Coding'!$H$26,'Budget 24-25'!A16)))</f>
        <v>FALSE, FALSE, FALSE, FALSE, FALSE, FALSE, FALSE, FALSE, FALSE, FALSE, FALSE, FALSE, FALSE, FALSE, FALSE, FALSE, FALSE, FALSE, FALSE, FALSE, FALSE, FALSE, FALSE, FALSE, FALSE</v>
      </c>
      <c r="U16" s="3" t="str">
        <f>(ISNUMBER(SEARCH('Backend Coding'!$J$2,'Budget 24-25'!A16)))&amp;", "&amp;(ISNUMBER(SEARCH('Backend Coding'!$J$3,'Budget 24-25'!A16)))&amp;", "&amp;(ISNUMBER(SEARCH('Backend Coding'!$J$4,'Budget 24-25'!A16)))&amp;", "&amp;(ISNUMBER(SEARCH('Backend Coding'!$J$5,'Budget 24-25'!A16)))&amp;", "&amp;(ISNUMBER(SEARCH('Backend Coding'!$J$6,'Budget 24-25'!A16)))&amp;", "&amp;(ISNUMBER(SEARCH('Backend Coding'!$J$7,'Budget 24-25'!A16)))&amp;", "&amp;(ISNUMBER(SEARCH('Backend Coding'!$J$8,'Budget 24-25'!A16)))&amp;", "&amp;(ISNUMBER(SEARCH('Backend Coding'!$J$9,'Budget 24-25'!A16)))&amp;", "&amp;(ISNUMBER(SEARCH('Backend Coding'!$J$10,'Budget 24-25'!A16)))&amp;", "&amp;(ISNUMBER(SEARCH('Backend Coding'!$J$11,'Budget 24-25'!A16)))&amp;", "&amp;(ISNUMBER(SEARCH('Backend Coding'!$J$12,'Budget 24-25'!A16)))&amp;", "&amp;(ISNUMBER(SEARCH('Backend Coding'!$J$13,'Budget 24-25'!A16)))&amp;", "&amp;(ISNUMBER(SEARCH('Backend Coding'!$J$14,'Budget 24-25'!A16)))&amp;", "&amp;(ISNUMBER(SEARCH('Backend Coding'!$J$15,'Budget 24-25'!A16)))&amp;", "&amp;(ISNUMBER(SEARCH('Backend Coding'!$J$16,'Budget 24-25'!A16)))&amp;", "&amp;(ISNUMBER(SEARCH('Backend Coding'!$J$17,'Budget 24-25'!A16)))&amp;", "&amp;(ISNUMBER(SEARCH('Backend Coding'!$J$18,'Budget 24-25'!A16)))&amp;", "&amp;(ISNUMBER(SEARCH('Backend Coding'!$J$19,'Budget 24-25'!A16)))&amp;", "&amp;(ISNUMBER(SEARCH('Backend Coding'!$J$20,'Budget 24-25'!A16)))&amp;", "&amp;(ISNUMBER(SEARCH('Backend Coding'!$J$21,'Budget 24-25'!A16)))&amp;", "&amp;(ISNUMBER(SEARCH('Backend Coding'!$J$22,'Budget 24-25'!A16)))&amp;", "&amp;(ISNUMBER(SEARCH('Backend Coding'!$J$23,'Budget 24-25'!A16)))&amp;", "&amp;(ISNUMBER(SEARCH('Backend Coding'!$J$24,'Budget 24-25'!A16)))&amp;", "&amp;(ISNUMBER(SEARCH('Backend Coding'!$J$25,'Budget 24-25'!A16)))&amp;", "&amp;(ISNUMBER(SEARCH('Backend Coding'!$J$26,'Budget 24-25'!A16)))</f>
        <v>FALSE, FALSE, FALSE, FALSE, FALSE, FALSE, FALSE, FALSE, FALSE, FALSE, FALSE, FALSE, FALSE, FALSE, FALSE, FALSE, FALSE, FALSE, FALSE, FALSE, FALSE, FALSE, FALSE, FALSE, FALSE</v>
      </c>
    </row>
    <row r="17" spans="1:21" ht="33" customHeight="1">
      <c r="A17" s="57" t="s">
        <v>48</v>
      </c>
      <c r="B17" s="66" t="s">
        <v>204</v>
      </c>
      <c r="C17" s="57"/>
      <c r="D17" s="57">
        <v>1</v>
      </c>
      <c r="E17" s="57" t="s">
        <v>123</v>
      </c>
      <c r="F17" s="57"/>
      <c r="G17" s="57"/>
      <c r="H17" s="57"/>
      <c r="I17" s="57" t="s">
        <v>138</v>
      </c>
      <c r="J17" s="107">
        <v>112</v>
      </c>
      <c r="K17" s="105"/>
      <c r="L17" s="106"/>
      <c r="M17" s="106"/>
      <c r="N17" s="58"/>
      <c r="O17" s="48">
        <v>23196</v>
      </c>
      <c r="P17" s="102">
        <f t="shared" si="3"/>
        <v>23196</v>
      </c>
      <c r="Q17" s="3" t="str">
        <f>(ISNUMBER(SEARCH('Backend Coding'!$B$2,'Budget 24-25'!A17)))&amp;", "&amp;(ISNUMBER(SEARCH('Backend Coding'!$B$3,'Budget 24-25'!A17)))&amp;", "&amp;(ISNUMBER(SEARCH('Backend Coding'!$B$4,'Budget 24-25'!A17)))&amp;", "&amp;(ISNUMBER(SEARCH('Backend Coding'!$B$5,'Budget 24-25'!A17)))&amp;", "&amp;(ISNUMBER(SEARCH('Backend Coding'!$B$6,'Budget 24-25'!A17)))&amp;", "&amp;(ISNUMBER(SEARCH('Backend Coding'!$B$7,'Budget 24-25'!A17)))&amp;", "&amp;(ISNUMBER(SEARCH('Backend Coding'!$B$8,'Budget 24-25'!A17)))&amp;", "&amp;(ISNUMBER(SEARCH('Backend Coding'!$B$9,'Budget 24-25'!A17)))&amp;", "&amp;(ISNUMBER(SEARCH('Backend Coding'!$B$10,'Budget 24-25'!A17)))&amp;", "&amp;(ISNUMBER(SEARCH('Backend Coding'!$B$11,'Budget 24-25'!A17)))&amp;", "&amp;(ISNUMBER(SEARCH('Backend Coding'!$B$12,'Budget 24-25'!A17)))&amp;", "&amp;(ISNUMBER(SEARCH('Backend Coding'!$B$13,'Budget 24-25'!A17)))&amp;", "&amp;(ISNUMBER(SEARCH('Backend Coding'!$B$14,'Budget 24-25'!A17)))&amp;", "&amp;(ISNUMBER(SEARCH('Backend Coding'!$B$15,'Budget 24-25'!A17)))&amp;", "&amp;(ISNUMBER(SEARCH('Backend Coding'!$B$16,'Budget 24-25'!A17)))&amp;", "&amp;(ISNUMBER(SEARCH('Backend Coding'!$B$17,'Budget 24-25'!A17)))&amp;", "&amp;(ISNUMBER(SEARCH('Backend Coding'!$B$18,'Budget 24-25'!A17)))&amp;", "&amp;(ISNUMBER(SEARCH('Backend Coding'!$B$19,'Budget 24-25'!A17)))&amp;", "&amp;(ISNUMBER(SEARCH('Backend Coding'!$B$20,'Budget 24-25'!A17)))&amp;", "&amp;(ISNUMBER(SEARCH('Backend Coding'!$B$21,'Budget 24-25'!A17)))&amp;", "&amp;(ISNUMBER(SEARCH('Backend Coding'!$B$22,'Budget 24-25'!A17)))&amp;", "&amp;(ISNUMBER(SEARCH('Backend Coding'!$B$23,'Budget 24-25'!A17)))&amp;", "&amp;(ISNUMBER(SEARCH('Backend Coding'!$B$24,'Budget 24-25'!A17)))&amp;", "&amp;(ISNUMBER(SEARCH('Backend Coding'!$B$25,'Budget 24-25'!A17)))&amp;", "&amp;(ISNUMBER(SEARCH('Backend Coding'!$B$26,'Budget 24-25'!A17)))</f>
        <v>FALSE, FALSE, FALSE, FALSE, FALSE, FALSE, TRUE, FALSE, FALSE, FALSE, FALSE, FALSE, FALSE, FALSE, FALSE, FALSE, FALSE, FALSE, FALSE, FALSE, FALSE, FALSE, FALSE, FALSE, FALSE</v>
      </c>
      <c r="R17" s="3" t="str">
        <f>(ISNUMBER(SEARCH('Backend Coding'!$D$2,'Budget 24-25'!A17)))&amp;", "&amp;(ISNUMBER(SEARCH('Backend Coding'!$D$3,'Budget 24-25'!A17)))&amp;", "&amp;(ISNUMBER(SEARCH('Backend Coding'!$D$4,'Budget 24-25'!A17)))&amp;", "&amp;(ISNUMBER(SEARCH('Backend Coding'!$D$5,'Budget 24-25'!A17)))&amp;", "&amp;(ISNUMBER(SEARCH('Backend Coding'!$D$6,'Budget 24-25'!A17)))&amp;", "&amp;(ISNUMBER(SEARCH('Backend Coding'!$D$7,'Budget 24-25'!A17)))&amp;", "&amp;(ISNUMBER(SEARCH('Backend Coding'!$D$8,'Budget 24-25'!A17)))&amp;", "&amp;(ISNUMBER(SEARCH('Backend Coding'!$D$9,'Budget 24-25'!A17)))&amp;", "&amp;(ISNUMBER(SEARCH('Backend Coding'!$D$10,'Budget 24-25'!A17)))&amp;", "&amp;(ISNUMBER(SEARCH('Backend Coding'!$D$11,'Budget 24-25'!A17)))&amp;", "&amp;(ISNUMBER(SEARCH('Backend Coding'!$D$12,'Budget 24-25'!A17)))&amp;", "&amp;(ISNUMBER(SEARCH('Backend Coding'!$D$13,'Budget 24-25'!A17)))&amp;", "&amp;(ISNUMBER(SEARCH('Backend Coding'!$D$14,'Budget 24-25'!A17)))&amp;", "&amp;(ISNUMBER(SEARCH('Backend Coding'!$D$15,'Budget 24-25'!A17)))&amp;", "&amp;(ISNUMBER(SEARCH('Backend Coding'!$D$16,'Budget 24-25'!A17)))&amp;", "&amp;(ISNUMBER(SEARCH('Backend Coding'!$D$17,'Budget 24-25'!A17)))&amp;", "&amp;(ISNUMBER(SEARCH('Backend Coding'!$D$18,'Budget 24-25'!A17)))&amp;", "&amp;(ISNUMBER(SEARCH('Backend Coding'!$D$19,'Budget 24-25'!A17)))&amp;", "&amp;(ISNUMBER(SEARCH('Backend Coding'!$D$20,'Budget 24-25'!A17)))&amp;", "&amp;(ISNUMBER(SEARCH('Backend Coding'!$D$21,'Budget 24-25'!A17)))&amp;", "&amp;(ISNUMBER(SEARCH('Backend Coding'!$D$22,'Budget 24-25'!A17)))&amp;", "&amp;(ISNUMBER(SEARCH('Backend Coding'!$D$23,'Budget 24-25'!A17)))&amp;", "&amp;(ISNUMBER(SEARCH('Backend Coding'!$D$24,'Budget 24-25'!A17)))&amp;", "&amp;(ISNUMBER(SEARCH('Backend Coding'!$D$25,'Budget 24-25'!A17)))&amp;", "&amp;(ISNUMBER(SEARCH('Backend Coding'!$D$26,'Budget 24-25'!A17)))</f>
        <v>FALSE, FALSE, FALSE, FALSE, FALSE, FALSE, FALSE, FALSE, FALSE, FALSE, FALSE, FALSE, FALSE, FALSE, FALSE, FALSE, FALSE, FALSE, FALSE, FALSE, FALSE, FALSE, FALSE, FALSE, FALSE</v>
      </c>
      <c r="S17" s="3" t="str">
        <f>(ISNUMBER(SEARCH('Backend Coding'!$F$2,'Budget 24-25'!A17)))&amp;", "&amp;(ISNUMBER(SEARCH('Backend Coding'!$F$3,'Budget 24-25'!A17)))&amp;", "&amp;(ISNUMBER(SEARCH('Backend Coding'!$F$4,'Budget 24-25'!A17)))&amp;", "&amp;(ISNUMBER(SEARCH('Backend Coding'!$F$5,'Budget 24-25'!A17)))&amp;", "&amp;(ISNUMBER(SEARCH('Backend Coding'!$F$6,'Budget 24-25'!A17)))&amp;", "&amp;(ISNUMBER(SEARCH('Backend Coding'!$F$7,'Budget 24-25'!A17)))&amp;", "&amp;(ISNUMBER(SEARCH('Backend Coding'!$F$8,'Budget 24-25'!A17)))&amp;", "&amp;(ISNUMBER(SEARCH('Backend Coding'!$F$9,'Budget 24-25'!A17)))&amp;", "&amp;(ISNUMBER(SEARCH('Backend Coding'!$F$10,'Budget 24-25'!A17)))&amp;", "&amp;(ISNUMBER(SEARCH('Backend Coding'!$F$11,'Budget 24-25'!A17)))&amp;", "&amp;(ISNUMBER(SEARCH('Backend Coding'!$F$12,'Budget 24-25'!A17)))&amp;", "&amp;(ISNUMBER(SEARCH('Backend Coding'!$F$13,'Budget 24-25'!A17)))&amp;", "&amp;(ISNUMBER(SEARCH('Backend Coding'!$F$14,'Budget 24-25'!A17)))&amp;", "&amp;(ISNUMBER(SEARCH('Backend Coding'!$F$15,'Budget 24-25'!A17)))&amp;", "&amp;(ISNUMBER(SEARCH('Backend Coding'!$F$16,'Budget 24-25'!A17)))&amp;", "&amp;(ISNUMBER(SEARCH('Backend Coding'!$F$17,'Budget 24-25'!A17)))&amp;", "&amp;(ISNUMBER(SEARCH('Backend Coding'!$F$18,'Budget 24-25'!A17)))&amp;", "&amp;(ISNUMBER(SEARCH('Backend Coding'!$F$19,'Budget 24-25'!A17)))&amp;", "&amp;(ISNUMBER(SEARCH('Backend Coding'!$F$20,'Budget 24-25'!A17)))&amp;", "&amp;(ISNUMBER(SEARCH('Backend Coding'!$F$21,'Budget 24-25'!A17)))&amp;", "&amp;(ISNUMBER(SEARCH('Backend Coding'!$F$22,'Budget 24-25'!A17)))&amp;", "&amp;(ISNUMBER(SEARCH('Backend Coding'!$F$23,'Budget 24-25'!A17)))&amp;", "&amp;(ISNUMBER(SEARCH('Backend Coding'!$F$24,'Budget 24-25'!A17)))&amp;", "&amp;(ISNUMBER(SEARCH('Backend Coding'!$F$25,'Budget 24-25'!A17)))&amp;", "&amp;(ISNUMBER(SEARCH('Backend Coding'!$F$26,'Budget 24-25'!A17)))</f>
        <v>FALSE, FALSE, TRUE, FALSE, FALSE, FALSE, FALSE, FALSE, FALSE, FALSE, FALSE, FALSE, FALSE, FALSE, FALSE, FALSE, FALSE, FALSE, FALSE, FALSE, FALSE, FALSE, FALSE, FALSE, FALSE</v>
      </c>
      <c r="T17" s="3" t="str">
        <f>(ISNUMBER(SEARCH('Backend Coding'!$H$2,'Budget 24-25'!A17)))&amp;", "&amp;(ISNUMBER(SEARCH('Backend Coding'!$H$3,'Budget 24-25'!A17)))&amp;", "&amp;(ISNUMBER(SEARCH('Backend Coding'!$H$4,'Budget 24-25'!A17)))&amp;", "&amp;(ISNUMBER(SEARCH('Backend Coding'!$H$5,'Budget 24-25'!A17)))&amp;", "&amp;(ISNUMBER(SEARCH('Backend Coding'!$H$6,'Budget 24-25'!A17)))&amp;", "&amp;(ISNUMBER(SEARCH('Backend Coding'!$H$7,'Budget 24-25'!A17)))&amp;", "&amp;(ISNUMBER(SEARCH('Backend Coding'!$H$8,'Budget 24-25'!A17)))&amp;", "&amp;(ISNUMBER(SEARCH('Backend Coding'!$H$9,'Budget 24-25'!A17)))&amp;", "&amp;(ISNUMBER(SEARCH('Backend Coding'!$H$10,'Budget 24-25'!A17)))&amp;", "&amp;(ISNUMBER(SEARCH('Backend Coding'!$H$11,'Budget 24-25'!A17)))&amp;", "&amp;(ISNUMBER(SEARCH('Backend Coding'!$H$12,'Budget 24-25'!A17)))&amp;", "&amp;(ISNUMBER(SEARCH('Backend Coding'!$H$13,'Budget 24-25'!A17)))&amp;", "&amp;(ISNUMBER(SEARCH('Backend Coding'!$H$14,'Budget 24-25'!A17)))&amp;", "&amp;(ISNUMBER(SEARCH('Backend Coding'!$H$15,'Budget 24-25'!A17)))&amp;", "&amp;(ISNUMBER(SEARCH('Backend Coding'!$H$16,'Budget 24-25'!A17)))&amp;", "&amp;(ISNUMBER(SEARCH('Backend Coding'!$H$17,'Budget 24-25'!A17)))&amp;", "&amp;(ISNUMBER(SEARCH('Backend Coding'!$H$18,'Budget 24-25'!A17)))&amp;", "&amp;(ISNUMBER(SEARCH('Backend Coding'!$H$19,'Budget 24-25'!A17)))&amp;", "&amp;(ISNUMBER(SEARCH('Backend Coding'!$H$20,'Budget 24-25'!A17)))&amp;", "&amp;(ISNUMBER(SEARCH('Backend Coding'!$H$21,'Budget 24-25'!A17)))&amp;", "&amp;(ISNUMBER(SEARCH('Backend Coding'!$H$22,'Budget 24-25'!A17)))&amp;", "&amp;(ISNUMBER(SEARCH('Backend Coding'!$H$23,'Budget 24-25'!A17)))&amp;", "&amp;(ISNUMBER(SEARCH('Backend Coding'!$H$24,'Budget 24-25'!A17)))&amp;", "&amp;(ISNUMBER(SEARCH('Backend Coding'!$H$25,'Budget 24-25'!A17)))&amp;", "&amp;(ISNUMBER(SEARCH('Backend Coding'!$H$26,'Budget 24-25'!A17)))</f>
        <v>FALSE, FALSE, FALSE, FALSE, FALSE, FALSE, FALSE, FALSE, FALSE, FALSE, FALSE, FALSE, FALSE, FALSE, FALSE, FALSE, FALSE, FALSE, FALSE, FALSE, FALSE, FALSE, FALSE, FALSE, FALSE</v>
      </c>
      <c r="U17" s="3" t="str">
        <f>(ISNUMBER(SEARCH('Backend Coding'!$J$2,'Budget 24-25'!A17)))&amp;", "&amp;(ISNUMBER(SEARCH('Backend Coding'!$J$3,'Budget 24-25'!A17)))&amp;", "&amp;(ISNUMBER(SEARCH('Backend Coding'!$J$4,'Budget 24-25'!A17)))&amp;", "&amp;(ISNUMBER(SEARCH('Backend Coding'!$J$5,'Budget 24-25'!A17)))&amp;", "&amp;(ISNUMBER(SEARCH('Backend Coding'!$J$6,'Budget 24-25'!A17)))&amp;", "&amp;(ISNUMBER(SEARCH('Backend Coding'!$J$7,'Budget 24-25'!A17)))&amp;", "&amp;(ISNUMBER(SEARCH('Backend Coding'!$J$8,'Budget 24-25'!A17)))&amp;", "&amp;(ISNUMBER(SEARCH('Backend Coding'!$J$9,'Budget 24-25'!A17)))&amp;", "&amp;(ISNUMBER(SEARCH('Backend Coding'!$J$10,'Budget 24-25'!A17)))&amp;", "&amp;(ISNUMBER(SEARCH('Backend Coding'!$J$11,'Budget 24-25'!A17)))&amp;", "&amp;(ISNUMBER(SEARCH('Backend Coding'!$J$12,'Budget 24-25'!A17)))&amp;", "&amp;(ISNUMBER(SEARCH('Backend Coding'!$J$13,'Budget 24-25'!A17)))&amp;", "&amp;(ISNUMBER(SEARCH('Backend Coding'!$J$14,'Budget 24-25'!A17)))&amp;", "&amp;(ISNUMBER(SEARCH('Backend Coding'!$J$15,'Budget 24-25'!A17)))&amp;", "&amp;(ISNUMBER(SEARCH('Backend Coding'!$J$16,'Budget 24-25'!A17)))&amp;", "&amp;(ISNUMBER(SEARCH('Backend Coding'!$J$17,'Budget 24-25'!A17)))&amp;", "&amp;(ISNUMBER(SEARCH('Backend Coding'!$J$18,'Budget 24-25'!A17)))&amp;", "&amp;(ISNUMBER(SEARCH('Backend Coding'!$J$19,'Budget 24-25'!A17)))&amp;", "&amp;(ISNUMBER(SEARCH('Backend Coding'!$J$20,'Budget 24-25'!A17)))&amp;", "&amp;(ISNUMBER(SEARCH('Backend Coding'!$J$21,'Budget 24-25'!A17)))&amp;", "&amp;(ISNUMBER(SEARCH('Backend Coding'!$J$22,'Budget 24-25'!A17)))&amp;", "&amp;(ISNUMBER(SEARCH('Backend Coding'!$J$23,'Budget 24-25'!A17)))&amp;", "&amp;(ISNUMBER(SEARCH('Backend Coding'!$J$24,'Budget 24-25'!A17)))&amp;", "&amp;(ISNUMBER(SEARCH('Backend Coding'!$J$25,'Budget 24-25'!A17)))&amp;", "&amp;(ISNUMBER(SEARCH('Backend Coding'!$J$26,'Budget 24-25'!A17)))</f>
        <v>FALSE, FALSE, FALSE, FALSE, FALSE, FALSE, FALSE, FALSE, FALSE, FALSE, FALSE, FALSE, FALSE, FALSE, FALSE, FALSE, FALSE, FALSE, FALSE, FALSE, FALSE, FALSE, FALSE, FALSE, FALSE</v>
      </c>
    </row>
    <row r="18" spans="1:21" ht="32.25" customHeight="1">
      <c r="A18" s="57" t="s">
        <v>48</v>
      </c>
      <c r="B18" s="66" t="s">
        <v>205</v>
      </c>
      <c r="C18" s="57"/>
      <c r="D18" s="57"/>
      <c r="E18" s="57" t="s">
        <v>123</v>
      </c>
      <c r="F18" s="57"/>
      <c r="G18" s="57"/>
      <c r="H18" s="57"/>
      <c r="I18" s="57" t="s">
        <v>138</v>
      </c>
      <c r="J18" s="107" t="s">
        <v>127</v>
      </c>
      <c r="K18" s="105"/>
      <c r="L18" s="106"/>
      <c r="M18" s="106"/>
      <c r="N18" s="58"/>
      <c r="O18" s="48">
        <v>8606</v>
      </c>
      <c r="P18" s="102">
        <f t="shared" si="3"/>
        <v>8606</v>
      </c>
      <c r="Q18" s="3" t="str">
        <f>(ISNUMBER(SEARCH('Backend Coding'!$B$2,'Budget 24-25'!A18)))&amp;", "&amp;(ISNUMBER(SEARCH('Backend Coding'!$B$3,'Budget 24-25'!A18)))&amp;", "&amp;(ISNUMBER(SEARCH('Backend Coding'!$B$4,'Budget 24-25'!A18)))&amp;", "&amp;(ISNUMBER(SEARCH('Backend Coding'!$B$5,'Budget 24-25'!A18)))&amp;", "&amp;(ISNUMBER(SEARCH('Backend Coding'!$B$6,'Budget 24-25'!A18)))&amp;", "&amp;(ISNUMBER(SEARCH('Backend Coding'!$B$7,'Budget 24-25'!A18)))&amp;", "&amp;(ISNUMBER(SEARCH('Backend Coding'!$B$8,'Budget 24-25'!A18)))&amp;", "&amp;(ISNUMBER(SEARCH('Backend Coding'!$B$9,'Budget 24-25'!A18)))&amp;", "&amp;(ISNUMBER(SEARCH('Backend Coding'!$B$10,'Budget 24-25'!A18)))&amp;", "&amp;(ISNUMBER(SEARCH('Backend Coding'!$B$11,'Budget 24-25'!A18)))&amp;", "&amp;(ISNUMBER(SEARCH('Backend Coding'!$B$12,'Budget 24-25'!A18)))&amp;", "&amp;(ISNUMBER(SEARCH('Backend Coding'!$B$13,'Budget 24-25'!A18)))&amp;", "&amp;(ISNUMBER(SEARCH('Backend Coding'!$B$14,'Budget 24-25'!A18)))&amp;", "&amp;(ISNUMBER(SEARCH('Backend Coding'!$B$15,'Budget 24-25'!A18)))&amp;", "&amp;(ISNUMBER(SEARCH('Backend Coding'!$B$16,'Budget 24-25'!A18)))&amp;", "&amp;(ISNUMBER(SEARCH('Backend Coding'!$B$17,'Budget 24-25'!A18)))&amp;", "&amp;(ISNUMBER(SEARCH('Backend Coding'!$B$18,'Budget 24-25'!A18)))&amp;", "&amp;(ISNUMBER(SEARCH('Backend Coding'!$B$19,'Budget 24-25'!A18)))&amp;", "&amp;(ISNUMBER(SEARCH('Backend Coding'!$B$20,'Budget 24-25'!A18)))&amp;", "&amp;(ISNUMBER(SEARCH('Backend Coding'!$B$21,'Budget 24-25'!A18)))&amp;", "&amp;(ISNUMBER(SEARCH('Backend Coding'!$B$22,'Budget 24-25'!A18)))&amp;", "&amp;(ISNUMBER(SEARCH('Backend Coding'!$B$23,'Budget 24-25'!A18)))&amp;", "&amp;(ISNUMBER(SEARCH('Backend Coding'!$B$24,'Budget 24-25'!A18)))&amp;", "&amp;(ISNUMBER(SEARCH('Backend Coding'!$B$25,'Budget 24-25'!A18)))&amp;", "&amp;(ISNUMBER(SEARCH('Backend Coding'!$B$26,'Budget 24-25'!A18)))</f>
        <v>FALSE, FALSE, FALSE, FALSE, FALSE, FALSE, TRUE, FALSE, FALSE, FALSE, FALSE, FALSE, FALSE, FALSE, FALSE, FALSE, FALSE, FALSE, FALSE, FALSE, FALSE, FALSE, FALSE, FALSE, FALSE</v>
      </c>
      <c r="R18" s="3" t="str">
        <f>(ISNUMBER(SEARCH('Backend Coding'!$D$2,'Budget 24-25'!A18)))&amp;", "&amp;(ISNUMBER(SEARCH('Backend Coding'!$D$3,'Budget 24-25'!A18)))&amp;", "&amp;(ISNUMBER(SEARCH('Backend Coding'!$D$4,'Budget 24-25'!A18)))&amp;", "&amp;(ISNUMBER(SEARCH('Backend Coding'!$D$5,'Budget 24-25'!A18)))&amp;", "&amp;(ISNUMBER(SEARCH('Backend Coding'!$D$6,'Budget 24-25'!A18)))&amp;", "&amp;(ISNUMBER(SEARCH('Backend Coding'!$D$7,'Budget 24-25'!A18)))&amp;", "&amp;(ISNUMBER(SEARCH('Backend Coding'!$D$8,'Budget 24-25'!A18)))&amp;", "&amp;(ISNUMBER(SEARCH('Backend Coding'!$D$9,'Budget 24-25'!A18)))&amp;", "&amp;(ISNUMBER(SEARCH('Backend Coding'!$D$10,'Budget 24-25'!A18)))&amp;", "&amp;(ISNUMBER(SEARCH('Backend Coding'!$D$11,'Budget 24-25'!A18)))&amp;", "&amp;(ISNUMBER(SEARCH('Backend Coding'!$D$12,'Budget 24-25'!A18)))&amp;", "&amp;(ISNUMBER(SEARCH('Backend Coding'!$D$13,'Budget 24-25'!A18)))&amp;", "&amp;(ISNUMBER(SEARCH('Backend Coding'!$D$14,'Budget 24-25'!A18)))&amp;", "&amp;(ISNUMBER(SEARCH('Backend Coding'!$D$15,'Budget 24-25'!A18)))&amp;", "&amp;(ISNUMBER(SEARCH('Backend Coding'!$D$16,'Budget 24-25'!A18)))&amp;", "&amp;(ISNUMBER(SEARCH('Backend Coding'!$D$17,'Budget 24-25'!A18)))&amp;", "&amp;(ISNUMBER(SEARCH('Backend Coding'!$D$18,'Budget 24-25'!A18)))&amp;", "&amp;(ISNUMBER(SEARCH('Backend Coding'!$D$19,'Budget 24-25'!A18)))&amp;", "&amp;(ISNUMBER(SEARCH('Backend Coding'!$D$20,'Budget 24-25'!A18)))&amp;", "&amp;(ISNUMBER(SEARCH('Backend Coding'!$D$21,'Budget 24-25'!A18)))&amp;", "&amp;(ISNUMBER(SEARCH('Backend Coding'!$D$22,'Budget 24-25'!A18)))&amp;", "&amp;(ISNUMBER(SEARCH('Backend Coding'!$D$23,'Budget 24-25'!A18)))&amp;", "&amp;(ISNUMBER(SEARCH('Backend Coding'!$D$24,'Budget 24-25'!A18)))&amp;", "&amp;(ISNUMBER(SEARCH('Backend Coding'!$D$25,'Budget 24-25'!A18)))&amp;", "&amp;(ISNUMBER(SEARCH('Backend Coding'!$D$26,'Budget 24-25'!A18)))</f>
        <v>FALSE, FALSE, FALSE, FALSE, FALSE, FALSE, FALSE, FALSE, FALSE, FALSE, FALSE, FALSE, FALSE, FALSE, FALSE, FALSE, FALSE, FALSE, FALSE, FALSE, FALSE, FALSE, FALSE, FALSE, FALSE</v>
      </c>
      <c r="S18" s="3" t="str">
        <f>(ISNUMBER(SEARCH('Backend Coding'!$F$2,'Budget 24-25'!A18)))&amp;", "&amp;(ISNUMBER(SEARCH('Backend Coding'!$F$3,'Budget 24-25'!A18)))&amp;", "&amp;(ISNUMBER(SEARCH('Backend Coding'!$F$4,'Budget 24-25'!A18)))&amp;", "&amp;(ISNUMBER(SEARCH('Backend Coding'!$F$5,'Budget 24-25'!A18)))&amp;", "&amp;(ISNUMBER(SEARCH('Backend Coding'!$F$6,'Budget 24-25'!A18)))&amp;", "&amp;(ISNUMBER(SEARCH('Backend Coding'!$F$7,'Budget 24-25'!A18)))&amp;", "&amp;(ISNUMBER(SEARCH('Backend Coding'!$F$8,'Budget 24-25'!A18)))&amp;", "&amp;(ISNUMBER(SEARCH('Backend Coding'!$F$9,'Budget 24-25'!A18)))&amp;", "&amp;(ISNUMBER(SEARCH('Backend Coding'!$F$10,'Budget 24-25'!A18)))&amp;", "&amp;(ISNUMBER(SEARCH('Backend Coding'!$F$11,'Budget 24-25'!A18)))&amp;", "&amp;(ISNUMBER(SEARCH('Backend Coding'!$F$12,'Budget 24-25'!A18)))&amp;", "&amp;(ISNUMBER(SEARCH('Backend Coding'!$F$13,'Budget 24-25'!A18)))&amp;", "&amp;(ISNUMBER(SEARCH('Backend Coding'!$F$14,'Budget 24-25'!A18)))&amp;", "&amp;(ISNUMBER(SEARCH('Backend Coding'!$F$15,'Budget 24-25'!A18)))&amp;", "&amp;(ISNUMBER(SEARCH('Backend Coding'!$F$16,'Budget 24-25'!A18)))&amp;", "&amp;(ISNUMBER(SEARCH('Backend Coding'!$F$17,'Budget 24-25'!A18)))&amp;", "&amp;(ISNUMBER(SEARCH('Backend Coding'!$F$18,'Budget 24-25'!A18)))&amp;", "&amp;(ISNUMBER(SEARCH('Backend Coding'!$F$19,'Budget 24-25'!A18)))&amp;", "&amp;(ISNUMBER(SEARCH('Backend Coding'!$F$20,'Budget 24-25'!A18)))&amp;", "&amp;(ISNUMBER(SEARCH('Backend Coding'!$F$21,'Budget 24-25'!A18)))&amp;", "&amp;(ISNUMBER(SEARCH('Backend Coding'!$F$22,'Budget 24-25'!A18)))&amp;", "&amp;(ISNUMBER(SEARCH('Backend Coding'!$F$23,'Budget 24-25'!A18)))&amp;", "&amp;(ISNUMBER(SEARCH('Backend Coding'!$F$24,'Budget 24-25'!A18)))&amp;", "&amp;(ISNUMBER(SEARCH('Backend Coding'!$F$25,'Budget 24-25'!A18)))&amp;", "&amp;(ISNUMBER(SEARCH('Backend Coding'!$F$26,'Budget 24-25'!A18)))</f>
        <v>FALSE, FALSE, TRUE, FALSE, FALSE, FALSE, FALSE, FALSE, FALSE, FALSE, FALSE, FALSE, FALSE, FALSE, FALSE, FALSE, FALSE, FALSE, FALSE, FALSE, FALSE, FALSE, FALSE, FALSE, FALSE</v>
      </c>
      <c r="T18" s="3" t="str">
        <f>(ISNUMBER(SEARCH('Backend Coding'!$H$2,'Budget 24-25'!A18)))&amp;", "&amp;(ISNUMBER(SEARCH('Backend Coding'!$H$3,'Budget 24-25'!A18)))&amp;", "&amp;(ISNUMBER(SEARCH('Backend Coding'!$H$4,'Budget 24-25'!A18)))&amp;", "&amp;(ISNUMBER(SEARCH('Backend Coding'!$H$5,'Budget 24-25'!A18)))&amp;", "&amp;(ISNUMBER(SEARCH('Backend Coding'!$H$6,'Budget 24-25'!A18)))&amp;", "&amp;(ISNUMBER(SEARCH('Backend Coding'!$H$7,'Budget 24-25'!A18)))&amp;", "&amp;(ISNUMBER(SEARCH('Backend Coding'!$H$8,'Budget 24-25'!A18)))&amp;", "&amp;(ISNUMBER(SEARCH('Backend Coding'!$H$9,'Budget 24-25'!A18)))&amp;", "&amp;(ISNUMBER(SEARCH('Backend Coding'!$H$10,'Budget 24-25'!A18)))&amp;", "&amp;(ISNUMBER(SEARCH('Backend Coding'!$H$11,'Budget 24-25'!A18)))&amp;", "&amp;(ISNUMBER(SEARCH('Backend Coding'!$H$12,'Budget 24-25'!A18)))&amp;", "&amp;(ISNUMBER(SEARCH('Backend Coding'!$H$13,'Budget 24-25'!A18)))&amp;", "&amp;(ISNUMBER(SEARCH('Backend Coding'!$H$14,'Budget 24-25'!A18)))&amp;", "&amp;(ISNUMBER(SEARCH('Backend Coding'!$H$15,'Budget 24-25'!A18)))&amp;", "&amp;(ISNUMBER(SEARCH('Backend Coding'!$H$16,'Budget 24-25'!A18)))&amp;", "&amp;(ISNUMBER(SEARCH('Backend Coding'!$H$17,'Budget 24-25'!A18)))&amp;", "&amp;(ISNUMBER(SEARCH('Backend Coding'!$H$18,'Budget 24-25'!A18)))&amp;", "&amp;(ISNUMBER(SEARCH('Backend Coding'!$H$19,'Budget 24-25'!A18)))&amp;", "&amp;(ISNUMBER(SEARCH('Backend Coding'!$H$20,'Budget 24-25'!A18)))&amp;", "&amp;(ISNUMBER(SEARCH('Backend Coding'!$H$21,'Budget 24-25'!A18)))&amp;", "&amp;(ISNUMBER(SEARCH('Backend Coding'!$H$22,'Budget 24-25'!A18)))&amp;", "&amp;(ISNUMBER(SEARCH('Backend Coding'!$H$23,'Budget 24-25'!A18)))&amp;", "&amp;(ISNUMBER(SEARCH('Backend Coding'!$H$24,'Budget 24-25'!A18)))&amp;", "&amp;(ISNUMBER(SEARCH('Backend Coding'!$H$25,'Budget 24-25'!A18)))&amp;", "&amp;(ISNUMBER(SEARCH('Backend Coding'!$H$26,'Budget 24-25'!A18)))</f>
        <v>FALSE, FALSE, FALSE, FALSE, FALSE, FALSE, FALSE, FALSE, FALSE, FALSE, FALSE, FALSE, FALSE, FALSE, FALSE, FALSE, FALSE, FALSE, FALSE, FALSE, FALSE, FALSE, FALSE, FALSE, FALSE</v>
      </c>
      <c r="U18" s="3" t="str">
        <f>(ISNUMBER(SEARCH('Backend Coding'!$J$2,'Budget 24-25'!A18)))&amp;", "&amp;(ISNUMBER(SEARCH('Backend Coding'!$J$3,'Budget 24-25'!A18)))&amp;", "&amp;(ISNUMBER(SEARCH('Backend Coding'!$J$4,'Budget 24-25'!A18)))&amp;", "&amp;(ISNUMBER(SEARCH('Backend Coding'!$J$5,'Budget 24-25'!A18)))&amp;", "&amp;(ISNUMBER(SEARCH('Backend Coding'!$J$6,'Budget 24-25'!A18)))&amp;", "&amp;(ISNUMBER(SEARCH('Backend Coding'!$J$7,'Budget 24-25'!A18)))&amp;", "&amp;(ISNUMBER(SEARCH('Backend Coding'!$J$8,'Budget 24-25'!A18)))&amp;", "&amp;(ISNUMBER(SEARCH('Backend Coding'!$J$9,'Budget 24-25'!A18)))&amp;", "&amp;(ISNUMBER(SEARCH('Backend Coding'!$J$10,'Budget 24-25'!A18)))&amp;", "&amp;(ISNUMBER(SEARCH('Backend Coding'!$J$11,'Budget 24-25'!A18)))&amp;", "&amp;(ISNUMBER(SEARCH('Backend Coding'!$J$12,'Budget 24-25'!A18)))&amp;", "&amp;(ISNUMBER(SEARCH('Backend Coding'!$J$13,'Budget 24-25'!A18)))&amp;", "&amp;(ISNUMBER(SEARCH('Backend Coding'!$J$14,'Budget 24-25'!A18)))&amp;", "&amp;(ISNUMBER(SEARCH('Backend Coding'!$J$15,'Budget 24-25'!A18)))&amp;", "&amp;(ISNUMBER(SEARCH('Backend Coding'!$J$16,'Budget 24-25'!A18)))&amp;", "&amp;(ISNUMBER(SEARCH('Backend Coding'!$J$17,'Budget 24-25'!A18)))&amp;", "&amp;(ISNUMBER(SEARCH('Backend Coding'!$J$18,'Budget 24-25'!A18)))&amp;", "&amp;(ISNUMBER(SEARCH('Backend Coding'!$J$19,'Budget 24-25'!A18)))&amp;", "&amp;(ISNUMBER(SEARCH('Backend Coding'!$J$20,'Budget 24-25'!A18)))&amp;", "&amp;(ISNUMBER(SEARCH('Backend Coding'!$J$21,'Budget 24-25'!A18)))&amp;", "&amp;(ISNUMBER(SEARCH('Backend Coding'!$J$22,'Budget 24-25'!A18)))&amp;", "&amp;(ISNUMBER(SEARCH('Backend Coding'!$J$23,'Budget 24-25'!A18)))&amp;", "&amp;(ISNUMBER(SEARCH('Backend Coding'!$J$24,'Budget 24-25'!A18)))&amp;", "&amp;(ISNUMBER(SEARCH('Backend Coding'!$J$25,'Budget 24-25'!A18)))&amp;", "&amp;(ISNUMBER(SEARCH('Backend Coding'!$J$26,'Budget 24-25'!A18)))</f>
        <v>FALSE, FALSE, FALSE, FALSE, FALSE, FALSE, FALSE, FALSE, FALSE, FALSE, FALSE, FALSE, FALSE, FALSE, FALSE, FALSE, FALSE, FALSE, FALSE, FALSE, FALSE, FALSE, FALSE, FALSE, FALSE</v>
      </c>
    </row>
    <row r="19" spans="1:21" ht="30.75" customHeight="1">
      <c r="A19" s="57" t="s">
        <v>48</v>
      </c>
      <c r="B19" s="66" t="s">
        <v>206</v>
      </c>
      <c r="C19" s="57"/>
      <c r="D19" s="57">
        <v>2</v>
      </c>
      <c r="E19" s="57" t="s">
        <v>137</v>
      </c>
      <c r="F19" s="57"/>
      <c r="G19" s="57"/>
      <c r="H19" s="57"/>
      <c r="I19" s="57" t="s">
        <v>132</v>
      </c>
      <c r="J19" s="107">
        <v>111</v>
      </c>
      <c r="K19" s="105"/>
      <c r="L19" s="106"/>
      <c r="M19" s="106"/>
      <c r="N19" s="58"/>
      <c r="O19" s="48">
        <v>86854</v>
      </c>
      <c r="P19" s="102">
        <f t="shared" si="3"/>
        <v>86854</v>
      </c>
      <c r="Q19" s="3" t="str">
        <f>(ISNUMBER(SEARCH('Backend Coding'!$B$2,'Budget 24-25'!A19)))&amp;", "&amp;(ISNUMBER(SEARCH('Backend Coding'!$B$3,'Budget 24-25'!A19)))&amp;", "&amp;(ISNUMBER(SEARCH('Backend Coding'!$B$4,'Budget 24-25'!A19)))&amp;", "&amp;(ISNUMBER(SEARCH('Backend Coding'!$B$5,'Budget 24-25'!A19)))&amp;", "&amp;(ISNUMBER(SEARCH('Backend Coding'!$B$6,'Budget 24-25'!A19)))&amp;", "&amp;(ISNUMBER(SEARCH('Backend Coding'!$B$7,'Budget 24-25'!A19)))&amp;", "&amp;(ISNUMBER(SEARCH('Backend Coding'!$B$8,'Budget 24-25'!A19)))&amp;", "&amp;(ISNUMBER(SEARCH('Backend Coding'!$B$9,'Budget 24-25'!A19)))&amp;", "&amp;(ISNUMBER(SEARCH('Backend Coding'!$B$10,'Budget 24-25'!A19)))&amp;", "&amp;(ISNUMBER(SEARCH('Backend Coding'!$B$11,'Budget 24-25'!A19)))&amp;", "&amp;(ISNUMBER(SEARCH('Backend Coding'!$B$12,'Budget 24-25'!A19)))&amp;", "&amp;(ISNUMBER(SEARCH('Backend Coding'!$B$13,'Budget 24-25'!A19)))&amp;", "&amp;(ISNUMBER(SEARCH('Backend Coding'!$B$14,'Budget 24-25'!A19)))&amp;", "&amp;(ISNUMBER(SEARCH('Backend Coding'!$B$15,'Budget 24-25'!A19)))&amp;", "&amp;(ISNUMBER(SEARCH('Backend Coding'!$B$16,'Budget 24-25'!A19)))&amp;", "&amp;(ISNUMBER(SEARCH('Backend Coding'!$B$17,'Budget 24-25'!A19)))&amp;", "&amp;(ISNUMBER(SEARCH('Backend Coding'!$B$18,'Budget 24-25'!A19)))&amp;", "&amp;(ISNUMBER(SEARCH('Backend Coding'!$B$19,'Budget 24-25'!A19)))&amp;", "&amp;(ISNUMBER(SEARCH('Backend Coding'!$B$20,'Budget 24-25'!A19)))&amp;", "&amp;(ISNUMBER(SEARCH('Backend Coding'!$B$21,'Budget 24-25'!A19)))&amp;", "&amp;(ISNUMBER(SEARCH('Backend Coding'!$B$22,'Budget 24-25'!A19)))&amp;", "&amp;(ISNUMBER(SEARCH('Backend Coding'!$B$23,'Budget 24-25'!A19)))&amp;", "&amp;(ISNUMBER(SEARCH('Backend Coding'!$B$24,'Budget 24-25'!A19)))&amp;", "&amp;(ISNUMBER(SEARCH('Backend Coding'!$B$25,'Budget 24-25'!A19)))&amp;", "&amp;(ISNUMBER(SEARCH('Backend Coding'!$B$26,'Budget 24-25'!A19)))</f>
        <v>FALSE, FALSE, FALSE, FALSE, FALSE, FALSE, TRUE, FALSE, FALSE, FALSE, FALSE, FALSE, FALSE, FALSE, FALSE, FALSE, FALSE, FALSE, FALSE, FALSE, FALSE, FALSE, FALSE, FALSE, FALSE</v>
      </c>
      <c r="R19" s="3" t="str">
        <f>(ISNUMBER(SEARCH('Backend Coding'!$D$2,'Budget 24-25'!A19)))&amp;", "&amp;(ISNUMBER(SEARCH('Backend Coding'!$D$3,'Budget 24-25'!A19)))&amp;", "&amp;(ISNUMBER(SEARCH('Backend Coding'!$D$4,'Budget 24-25'!A19)))&amp;", "&amp;(ISNUMBER(SEARCH('Backend Coding'!$D$5,'Budget 24-25'!A19)))&amp;", "&amp;(ISNUMBER(SEARCH('Backend Coding'!$D$6,'Budget 24-25'!A19)))&amp;", "&amp;(ISNUMBER(SEARCH('Backend Coding'!$D$7,'Budget 24-25'!A19)))&amp;", "&amp;(ISNUMBER(SEARCH('Backend Coding'!$D$8,'Budget 24-25'!A19)))&amp;", "&amp;(ISNUMBER(SEARCH('Backend Coding'!$D$9,'Budget 24-25'!A19)))&amp;", "&amp;(ISNUMBER(SEARCH('Backend Coding'!$D$10,'Budget 24-25'!A19)))&amp;", "&amp;(ISNUMBER(SEARCH('Backend Coding'!$D$11,'Budget 24-25'!A19)))&amp;", "&amp;(ISNUMBER(SEARCH('Backend Coding'!$D$12,'Budget 24-25'!A19)))&amp;", "&amp;(ISNUMBER(SEARCH('Backend Coding'!$D$13,'Budget 24-25'!A19)))&amp;", "&amp;(ISNUMBER(SEARCH('Backend Coding'!$D$14,'Budget 24-25'!A19)))&amp;", "&amp;(ISNUMBER(SEARCH('Backend Coding'!$D$15,'Budget 24-25'!A19)))&amp;", "&amp;(ISNUMBER(SEARCH('Backend Coding'!$D$16,'Budget 24-25'!A19)))&amp;", "&amp;(ISNUMBER(SEARCH('Backend Coding'!$D$17,'Budget 24-25'!A19)))&amp;", "&amp;(ISNUMBER(SEARCH('Backend Coding'!$D$18,'Budget 24-25'!A19)))&amp;", "&amp;(ISNUMBER(SEARCH('Backend Coding'!$D$19,'Budget 24-25'!A19)))&amp;", "&amp;(ISNUMBER(SEARCH('Backend Coding'!$D$20,'Budget 24-25'!A19)))&amp;", "&amp;(ISNUMBER(SEARCH('Backend Coding'!$D$21,'Budget 24-25'!A19)))&amp;", "&amp;(ISNUMBER(SEARCH('Backend Coding'!$D$22,'Budget 24-25'!A19)))&amp;", "&amp;(ISNUMBER(SEARCH('Backend Coding'!$D$23,'Budget 24-25'!A19)))&amp;", "&amp;(ISNUMBER(SEARCH('Backend Coding'!$D$24,'Budget 24-25'!A19)))&amp;", "&amp;(ISNUMBER(SEARCH('Backend Coding'!$D$25,'Budget 24-25'!A19)))&amp;", "&amp;(ISNUMBER(SEARCH('Backend Coding'!$D$26,'Budget 24-25'!A19)))</f>
        <v>FALSE, FALSE, FALSE, FALSE, FALSE, FALSE, FALSE, FALSE, FALSE, FALSE, FALSE, FALSE, FALSE, FALSE, FALSE, FALSE, FALSE, FALSE, FALSE, FALSE, FALSE, FALSE, FALSE, FALSE, FALSE</v>
      </c>
      <c r="S19" s="3" t="str">
        <f>(ISNUMBER(SEARCH('Backend Coding'!$F$2,'Budget 24-25'!A19)))&amp;", "&amp;(ISNUMBER(SEARCH('Backend Coding'!$F$3,'Budget 24-25'!A19)))&amp;", "&amp;(ISNUMBER(SEARCH('Backend Coding'!$F$4,'Budget 24-25'!A19)))&amp;", "&amp;(ISNUMBER(SEARCH('Backend Coding'!$F$5,'Budget 24-25'!A19)))&amp;", "&amp;(ISNUMBER(SEARCH('Backend Coding'!$F$6,'Budget 24-25'!A19)))&amp;", "&amp;(ISNUMBER(SEARCH('Backend Coding'!$F$7,'Budget 24-25'!A19)))&amp;", "&amp;(ISNUMBER(SEARCH('Backend Coding'!$F$8,'Budget 24-25'!A19)))&amp;", "&amp;(ISNUMBER(SEARCH('Backend Coding'!$F$9,'Budget 24-25'!A19)))&amp;", "&amp;(ISNUMBER(SEARCH('Backend Coding'!$F$10,'Budget 24-25'!A19)))&amp;", "&amp;(ISNUMBER(SEARCH('Backend Coding'!$F$11,'Budget 24-25'!A19)))&amp;", "&amp;(ISNUMBER(SEARCH('Backend Coding'!$F$12,'Budget 24-25'!A19)))&amp;", "&amp;(ISNUMBER(SEARCH('Backend Coding'!$F$13,'Budget 24-25'!A19)))&amp;", "&amp;(ISNUMBER(SEARCH('Backend Coding'!$F$14,'Budget 24-25'!A19)))&amp;", "&amp;(ISNUMBER(SEARCH('Backend Coding'!$F$15,'Budget 24-25'!A19)))&amp;", "&amp;(ISNUMBER(SEARCH('Backend Coding'!$F$16,'Budget 24-25'!A19)))&amp;", "&amp;(ISNUMBER(SEARCH('Backend Coding'!$F$17,'Budget 24-25'!A19)))&amp;", "&amp;(ISNUMBER(SEARCH('Backend Coding'!$F$18,'Budget 24-25'!A19)))&amp;", "&amp;(ISNUMBER(SEARCH('Backend Coding'!$F$19,'Budget 24-25'!A19)))&amp;", "&amp;(ISNUMBER(SEARCH('Backend Coding'!$F$20,'Budget 24-25'!A19)))&amp;", "&amp;(ISNUMBER(SEARCH('Backend Coding'!$F$21,'Budget 24-25'!A19)))&amp;", "&amp;(ISNUMBER(SEARCH('Backend Coding'!$F$22,'Budget 24-25'!A19)))&amp;", "&amp;(ISNUMBER(SEARCH('Backend Coding'!$F$23,'Budget 24-25'!A19)))&amp;", "&amp;(ISNUMBER(SEARCH('Backend Coding'!$F$24,'Budget 24-25'!A19)))&amp;", "&amp;(ISNUMBER(SEARCH('Backend Coding'!$F$25,'Budget 24-25'!A19)))&amp;", "&amp;(ISNUMBER(SEARCH('Backend Coding'!$F$26,'Budget 24-25'!A19)))</f>
        <v>FALSE, FALSE, TRUE, FALSE, FALSE, FALSE, FALSE, FALSE, FALSE, FALSE, FALSE, FALSE, FALSE, FALSE, FALSE, FALSE, FALSE, FALSE, FALSE, FALSE, FALSE, FALSE, FALSE, FALSE, FALSE</v>
      </c>
      <c r="T19" s="3" t="str">
        <f>(ISNUMBER(SEARCH('Backend Coding'!$H$2,'Budget 24-25'!A19)))&amp;", "&amp;(ISNUMBER(SEARCH('Backend Coding'!$H$3,'Budget 24-25'!A19)))&amp;", "&amp;(ISNUMBER(SEARCH('Backend Coding'!$H$4,'Budget 24-25'!A19)))&amp;", "&amp;(ISNUMBER(SEARCH('Backend Coding'!$H$5,'Budget 24-25'!A19)))&amp;", "&amp;(ISNUMBER(SEARCH('Backend Coding'!$H$6,'Budget 24-25'!A19)))&amp;", "&amp;(ISNUMBER(SEARCH('Backend Coding'!$H$7,'Budget 24-25'!A19)))&amp;", "&amp;(ISNUMBER(SEARCH('Backend Coding'!$H$8,'Budget 24-25'!A19)))&amp;", "&amp;(ISNUMBER(SEARCH('Backend Coding'!$H$9,'Budget 24-25'!A19)))&amp;", "&amp;(ISNUMBER(SEARCH('Backend Coding'!$H$10,'Budget 24-25'!A19)))&amp;", "&amp;(ISNUMBER(SEARCH('Backend Coding'!$H$11,'Budget 24-25'!A19)))&amp;", "&amp;(ISNUMBER(SEARCH('Backend Coding'!$H$12,'Budget 24-25'!A19)))&amp;", "&amp;(ISNUMBER(SEARCH('Backend Coding'!$H$13,'Budget 24-25'!A19)))&amp;", "&amp;(ISNUMBER(SEARCH('Backend Coding'!$H$14,'Budget 24-25'!A19)))&amp;", "&amp;(ISNUMBER(SEARCH('Backend Coding'!$H$15,'Budget 24-25'!A19)))&amp;", "&amp;(ISNUMBER(SEARCH('Backend Coding'!$H$16,'Budget 24-25'!A19)))&amp;", "&amp;(ISNUMBER(SEARCH('Backend Coding'!$H$17,'Budget 24-25'!A19)))&amp;", "&amp;(ISNUMBER(SEARCH('Backend Coding'!$H$18,'Budget 24-25'!A19)))&amp;", "&amp;(ISNUMBER(SEARCH('Backend Coding'!$H$19,'Budget 24-25'!A19)))&amp;", "&amp;(ISNUMBER(SEARCH('Backend Coding'!$H$20,'Budget 24-25'!A19)))&amp;", "&amp;(ISNUMBER(SEARCH('Backend Coding'!$H$21,'Budget 24-25'!A19)))&amp;", "&amp;(ISNUMBER(SEARCH('Backend Coding'!$H$22,'Budget 24-25'!A19)))&amp;", "&amp;(ISNUMBER(SEARCH('Backend Coding'!$H$23,'Budget 24-25'!A19)))&amp;", "&amp;(ISNUMBER(SEARCH('Backend Coding'!$H$24,'Budget 24-25'!A19)))&amp;", "&amp;(ISNUMBER(SEARCH('Backend Coding'!$H$25,'Budget 24-25'!A19)))&amp;", "&amp;(ISNUMBER(SEARCH('Backend Coding'!$H$26,'Budget 24-25'!A19)))</f>
        <v>FALSE, FALSE, FALSE, FALSE, FALSE, FALSE, FALSE, FALSE, FALSE, FALSE, FALSE, FALSE, FALSE, FALSE, FALSE, FALSE, FALSE, FALSE, FALSE, FALSE, FALSE, FALSE, FALSE, FALSE, FALSE</v>
      </c>
      <c r="U19" s="3" t="str">
        <f>(ISNUMBER(SEARCH('Backend Coding'!$J$2,'Budget 24-25'!A19)))&amp;", "&amp;(ISNUMBER(SEARCH('Backend Coding'!$J$3,'Budget 24-25'!A19)))&amp;", "&amp;(ISNUMBER(SEARCH('Backend Coding'!$J$4,'Budget 24-25'!A19)))&amp;", "&amp;(ISNUMBER(SEARCH('Backend Coding'!$J$5,'Budget 24-25'!A19)))&amp;", "&amp;(ISNUMBER(SEARCH('Backend Coding'!$J$6,'Budget 24-25'!A19)))&amp;", "&amp;(ISNUMBER(SEARCH('Backend Coding'!$J$7,'Budget 24-25'!A19)))&amp;", "&amp;(ISNUMBER(SEARCH('Backend Coding'!$J$8,'Budget 24-25'!A19)))&amp;", "&amp;(ISNUMBER(SEARCH('Backend Coding'!$J$9,'Budget 24-25'!A19)))&amp;", "&amp;(ISNUMBER(SEARCH('Backend Coding'!$J$10,'Budget 24-25'!A19)))&amp;", "&amp;(ISNUMBER(SEARCH('Backend Coding'!$J$11,'Budget 24-25'!A19)))&amp;", "&amp;(ISNUMBER(SEARCH('Backend Coding'!$J$12,'Budget 24-25'!A19)))&amp;", "&amp;(ISNUMBER(SEARCH('Backend Coding'!$J$13,'Budget 24-25'!A19)))&amp;", "&amp;(ISNUMBER(SEARCH('Backend Coding'!$J$14,'Budget 24-25'!A19)))&amp;", "&amp;(ISNUMBER(SEARCH('Backend Coding'!$J$15,'Budget 24-25'!A19)))&amp;", "&amp;(ISNUMBER(SEARCH('Backend Coding'!$J$16,'Budget 24-25'!A19)))&amp;", "&amp;(ISNUMBER(SEARCH('Backend Coding'!$J$17,'Budget 24-25'!A19)))&amp;", "&amp;(ISNUMBER(SEARCH('Backend Coding'!$J$18,'Budget 24-25'!A19)))&amp;", "&amp;(ISNUMBER(SEARCH('Backend Coding'!$J$19,'Budget 24-25'!A19)))&amp;", "&amp;(ISNUMBER(SEARCH('Backend Coding'!$J$20,'Budget 24-25'!A19)))&amp;", "&amp;(ISNUMBER(SEARCH('Backend Coding'!$J$21,'Budget 24-25'!A19)))&amp;", "&amp;(ISNUMBER(SEARCH('Backend Coding'!$J$22,'Budget 24-25'!A19)))&amp;", "&amp;(ISNUMBER(SEARCH('Backend Coding'!$J$23,'Budget 24-25'!A19)))&amp;", "&amp;(ISNUMBER(SEARCH('Backend Coding'!$J$24,'Budget 24-25'!A19)))&amp;", "&amp;(ISNUMBER(SEARCH('Backend Coding'!$J$25,'Budget 24-25'!A19)))&amp;", "&amp;(ISNUMBER(SEARCH('Backend Coding'!$J$26,'Budget 24-25'!A19)))</f>
        <v>FALSE, FALSE, FALSE, FALSE, FALSE, FALSE, FALSE, FALSE, FALSE, FALSE, FALSE, FALSE, FALSE, FALSE, FALSE, FALSE, FALSE, FALSE, FALSE, FALSE, FALSE, FALSE, FALSE, FALSE, FALSE</v>
      </c>
    </row>
    <row r="20" spans="1:21" ht="33" customHeight="1">
      <c r="A20" s="57" t="s">
        <v>48</v>
      </c>
      <c r="B20" s="66" t="s">
        <v>207</v>
      </c>
      <c r="C20" s="57"/>
      <c r="D20" s="57"/>
      <c r="E20" s="57" t="s">
        <v>137</v>
      </c>
      <c r="F20" s="57"/>
      <c r="G20" s="57"/>
      <c r="H20" s="57"/>
      <c r="I20" s="57" t="s">
        <v>132</v>
      </c>
      <c r="J20" s="107" t="s">
        <v>127</v>
      </c>
      <c r="K20" s="105"/>
      <c r="L20" s="106"/>
      <c r="M20" s="106"/>
      <c r="N20" s="58"/>
      <c r="O20" s="48">
        <v>66173</v>
      </c>
      <c r="P20" s="102">
        <f t="shared" si="3"/>
        <v>66173</v>
      </c>
      <c r="Q20" s="3" t="str">
        <f>(ISNUMBER(SEARCH('Backend Coding'!$B$2,'Budget 24-25'!A20)))&amp;", "&amp;(ISNUMBER(SEARCH('Backend Coding'!$B$3,'Budget 24-25'!A20)))&amp;", "&amp;(ISNUMBER(SEARCH('Backend Coding'!$B$4,'Budget 24-25'!A20)))&amp;", "&amp;(ISNUMBER(SEARCH('Backend Coding'!$B$5,'Budget 24-25'!A20)))&amp;", "&amp;(ISNUMBER(SEARCH('Backend Coding'!$B$6,'Budget 24-25'!A20)))&amp;", "&amp;(ISNUMBER(SEARCH('Backend Coding'!$B$7,'Budget 24-25'!A20)))&amp;", "&amp;(ISNUMBER(SEARCH('Backend Coding'!$B$8,'Budget 24-25'!A20)))&amp;", "&amp;(ISNUMBER(SEARCH('Backend Coding'!$B$9,'Budget 24-25'!A20)))&amp;", "&amp;(ISNUMBER(SEARCH('Backend Coding'!$B$10,'Budget 24-25'!A20)))&amp;", "&amp;(ISNUMBER(SEARCH('Backend Coding'!$B$11,'Budget 24-25'!A20)))&amp;", "&amp;(ISNUMBER(SEARCH('Backend Coding'!$B$12,'Budget 24-25'!A20)))&amp;", "&amp;(ISNUMBER(SEARCH('Backend Coding'!$B$13,'Budget 24-25'!A20)))&amp;", "&amp;(ISNUMBER(SEARCH('Backend Coding'!$B$14,'Budget 24-25'!A20)))&amp;", "&amp;(ISNUMBER(SEARCH('Backend Coding'!$B$15,'Budget 24-25'!A20)))&amp;", "&amp;(ISNUMBER(SEARCH('Backend Coding'!$B$16,'Budget 24-25'!A20)))&amp;", "&amp;(ISNUMBER(SEARCH('Backend Coding'!$B$17,'Budget 24-25'!A20)))&amp;", "&amp;(ISNUMBER(SEARCH('Backend Coding'!$B$18,'Budget 24-25'!A20)))&amp;", "&amp;(ISNUMBER(SEARCH('Backend Coding'!$B$19,'Budget 24-25'!A20)))&amp;", "&amp;(ISNUMBER(SEARCH('Backend Coding'!$B$20,'Budget 24-25'!A20)))&amp;", "&amp;(ISNUMBER(SEARCH('Backend Coding'!$B$21,'Budget 24-25'!A20)))&amp;", "&amp;(ISNUMBER(SEARCH('Backend Coding'!$B$22,'Budget 24-25'!A20)))&amp;", "&amp;(ISNUMBER(SEARCH('Backend Coding'!$B$23,'Budget 24-25'!A20)))&amp;", "&amp;(ISNUMBER(SEARCH('Backend Coding'!$B$24,'Budget 24-25'!A20)))&amp;", "&amp;(ISNUMBER(SEARCH('Backend Coding'!$B$25,'Budget 24-25'!A20)))&amp;", "&amp;(ISNUMBER(SEARCH('Backend Coding'!$B$26,'Budget 24-25'!A20)))</f>
        <v>FALSE, FALSE, FALSE, FALSE, FALSE, FALSE, TRUE, FALSE, FALSE, FALSE, FALSE, FALSE, FALSE, FALSE, FALSE, FALSE, FALSE, FALSE, FALSE, FALSE, FALSE, FALSE, FALSE, FALSE, FALSE</v>
      </c>
      <c r="R20" s="3" t="str">
        <f>(ISNUMBER(SEARCH('Backend Coding'!$D$2,'Budget 24-25'!A20)))&amp;", "&amp;(ISNUMBER(SEARCH('Backend Coding'!$D$3,'Budget 24-25'!A20)))&amp;", "&amp;(ISNUMBER(SEARCH('Backend Coding'!$D$4,'Budget 24-25'!A20)))&amp;", "&amp;(ISNUMBER(SEARCH('Backend Coding'!$D$5,'Budget 24-25'!A20)))&amp;", "&amp;(ISNUMBER(SEARCH('Backend Coding'!$D$6,'Budget 24-25'!A20)))&amp;", "&amp;(ISNUMBER(SEARCH('Backend Coding'!$D$7,'Budget 24-25'!A20)))&amp;", "&amp;(ISNUMBER(SEARCH('Backend Coding'!$D$8,'Budget 24-25'!A20)))&amp;", "&amp;(ISNUMBER(SEARCH('Backend Coding'!$D$9,'Budget 24-25'!A20)))&amp;", "&amp;(ISNUMBER(SEARCH('Backend Coding'!$D$10,'Budget 24-25'!A20)))&amp;", "&amp;(ISNUMBER(SEARCH('Backend Coding'!$D$11,'Budget 24-25'!A20)))&amp;", "&amp;(ISNUMBER(SEARCH('Backend Coding'!$D$12,'Budget 24-25'!A20)))&amp;", "&amp;(ISNUMBER(SEARCH('Backend Coding'!$D$13,'Budget 24-25'!A20)))&amp;", "&amp;(ISNUMBER(SEARCH('Backend Coding'!$D$14,'Budget 24-25'!A20)))&amp;", "&amp;(ISNUMBER(SEARCH('Backend Coding'!$D$15,'Budget 24-25'!A20)))&amp;", "&amp;(ISNUMBER(SEARCH('Backend Coding'!$D$16,'Budget 24-25'!A20)))&amp;", "&amp;(ISNUMBER(SEARCH('Backend Coding'!$D$17,'Budget 24-25'!A20)))&amp;", "&amp;(ISNUMBER(SEARCH('Backend Coding'!$D$18,'Budget 24-25'!A20)))&amp;", "&amp;(ISNUMBER(SEARCH('Backend Coding'!$D$19,'Budget 24-25'!A20)))&amp;", "&amp;(ISNUMBER(SEARCH('Backend Coding'!$D$20,'Budget 24-25'!A20)))&amp;", "&amp;(ISNUMBER(SEARCH('Backend Coding'!$D$21,'Budget 24-25'!A20)))&amp;", "&amp;(ISNUMBER(SEARCH('Backend Coding'!$D$22,'Budget 24-25'!A20)))&amp;", "&amp;(ISNUMBER(SEARCH('Backend Coding'!$D$23,'Budget 24-25'!A20)))&amp;", "&amp;(ISNUMBER(SEARCH('Backend Coding'!$D$24,'Budget 24-25'!A20)))&amp;", "&amp;(ISNUMBER(SEARCH('Backend Coding'!$D$25,'Budget 24-25'!A20)))&amp;", "&amp;(ISNUMBER(SEARCH('Backend Coding'!$D$26,'Budget 24-25'!A20)))</f>
        <v>FALSE, FALSE, FALSE, FALSE, FALSE, FALSE, FALSE, FALSE, FALSE, FALSE, FALSE, FALSE, FALSE, FALSE, FALSE, FALSE, FALSE, FALSE, FALSE, FALSE, FALSE, FALSE, FALSE, FALSE, FALSE</v>
      </c>
      <c r="S20" s="3" t="str">
        <f>(ISNUMBER(SEARCH('Backend Coding'!$F$2,'Budget 24-25'!A20)))&amp;", "&amp;(ISNUMBER(SEARCH('Backend Coding'!$F$3,'Budget 24-25'!A20)))&amp;", "&amp;(ISNUMBER(SEARCH('Backend Coding'!$F$4,'Budget 24-25'!A20)))&amp;", "&amp;(ISNUMBER(SEARCH('Backend Coding'!$F$5,'Budget 24-25'!A20)))&amp;", "&amp;(ISNUMBER(SEARCH('Backend Coding'!$F$6,'Budget 24-25'!A20)))&amp;", "&amp;(ISNUMBER(SEARCH('Backend Coding'!$F$7,'Budget 24-25'!A20)))&amp;", "&amp;(ISNUMBER(SEARCH('Backend Coding'!$F$8,'Budget 24-25'!A20)))&amp;", "&amp;(ISNUMBER(SEARCH('Backend Coding'!$F$9,'Budget 24-25'!A20)))&amp;", "&amp;(ISNUMBER(SEARCH('Backend Coding'!$F$10,'Budget 24-25'!A20)))&amp;", "&amp;(ISNUMBER(SEARCH('Backend Coding'!$F$11,'Budget 24-25'!A20)))&amp;", "&amp;(ISNUMBER(SEARCH('Backend Coding'!$F$12,'Budget 24-25'!A20)))&amp;", "&amp;(ISNUMBER(SEARCH('Backend Coding'!$F$13,'Budget 24-25'!A20)))&amp;", "&amp;(ISNUMBER(SEARCH('Backend Coding'!$F$14,'Budget 24-25'!A20)))&amp;", "&amp;(ISNUMBER(SEARCH('Backend Coding'!$F$15,'Budget 24-25'!A20)))&amp;", "&amp;(ISNUMBER(SEARCH('Backend Coding'!$F$16,'Budget 24-25'!A20)))&amp;", "&amp;(ISNUMBER(SEARCH('Backend Coding'!$F$17,'Budget 24-25'!A20)))&amp;", "&amp;(ISNUMBER(SEARCH('Backend Coding'!$F$18,'Budget 24-25'!A20)))&amp;", "&amp;(ISNUMBER(SEARCH('Backend Coding'!$F$19,'Budget 24-25'!A20)))&amp;", "&amp;(ISNUMBER(SEARCH('Backend Coding'!$F$20,'Budget 24-25'!A20)))&amp;", "&amp;(ISNUMBER(SEARCH('Backend Coding'!$F$21,'Budget 24-25'!A20)))&amp;", "&amp;(ISNUMBER(SEARCH('Backend Coding'!$F$22,'Budget 24-25'!A20)))&amp;", "&amp;(ISNUMBER(SEARCH('Backend Coding'!$F$23,'Budget 24-25'!A20)))&amp;", "&amp;(ISNUMBER(SEARCH('Backend Coding'!$F$24,'Budget 24-25'!A20)))&amp;", "&amp;(ISNUMBER(SEARCH('Backend Coding'!$F$25,'Budget 24-25'!A20)))&amp;", "&amp;(ISNUMBER(SEARCH('Backend Coding'!$F$26,'Budget 24-25'!A20)))</f>
        <v>FALSE, FALSE, TRUE, FALSE, FALSE, FALSE, FALSE, FALSE, FALSE, FALSE, FALSE, FALSE, FALSE, FALSE, FALSE, FALSE, FALSE, FALSE, FALSE, FALSE, FALSE, FALSE, FALSE, FALSE, FALSE</v>
      </c>
      <c r="T20" s="3" t="str">
        <f>(ISNUMBER(SEARCH('Backend Coding'!$H$2,'Budget 24-25'!A20)))&amp;", "&amp;(ISNUMBER(SEARCH('Backend Coding'!$H$3,'Budget 24-25'!A20)))&amp;", "&amp;(ISNUMBER(SEARCH('Backend Coding'!$H$4,'Budget 24-25'!A20)))&amp;", "&amp;(ISNUMBER(SEARCH('Backend Coding'!$H$5,'Budget 24-25'!A20)))&amp;", "&amp;(ISNUMBER(SEARCH('Backend Coding'!$H$6,'Budget 24-25'!A20)))&amp;", "&amp;(ISNUMBER(SEARCH('Backend Coding'!$H$7,'Budget 24-25'!A20)))&amp;", "&amp;(ISNUMBER(SEARCH('Backend Coding'!$H$8,'Budget 24-25'!A20)))&amp;", "&amp;(ISNUMBER(SEARCH('Backend Coding'!$H$9,'Budget 24-25'!A20)))&amp;", "&amp;(ISNUMBER(SEARCH('Backend Coding'!$H$10,'Budget 24-25'!A20)))&amp;", "&amp;(ISNUMBER(SEARCH('Backend Coding'!$H$11,'Budget 24-25'!A20)))&amp;", "&amp;(ISNUMBER(SEARCH('Backend Coding'!$H$12,'Budget 24-25'!A20)))&amp;", "&amp;(ISNUMBER(SEARCH('Backend Coding'!$H$13,'Budget 24-25'!A20)))&amp;", "&amp;(ISNUMBER(SEARCH('Backend Coding'!$H$14,'Budget 24-25'!A20)))&amp;", "&amp;(ISNUMBER(SEARCH('Backend Coding'!$H$15,'Budget 24-25'!A20)))&amp;", "&amp;(ISNUMBER(SEARCH('Backend Coding'!$H$16,'Budget 24-25'!A20)))&amp;", "&amp;(ISNUMBER(SEARCH('Backend Coding'!$H$17,'Budget 24-25'!A20)))&amp;", "&amp;(ISNUMBER(SEARCH('Backend Coding'!$H$18,'Budget 24-25'!A20)))&amp;", "&amp;(ISNUMBER(SEARCH('Backend Coding'!$H$19,'Budget 24-25'!A20)))&amp;", "&amp;(ISNUMBER(SEARCH('Backend Coding'!$H$20,'Budget 24-25'!A20)))&amp;", "&amp;(ISNUMBER(SEARCH('Backend Coding'!$H$21,'Budget 24-25'!A20)))&amp;", "&amp;(ISNUMBER(SEARCH('Backend Coding'!$H$22,'Budget 24-25'!A20)))&amp;", "&amp;(ISNUMBER(SEARCH('Backend Coding'!$H$23,'Budget 24-25'!A20)))&amp;", "&amp;(ISNUMBER(SEARCH('Backend Coding'!$H$24,'Budget 24-25'!A20)))&amp;", "&amp;(ISNUMBER(SEARCH('Backend Coding'!$H$25,'Budget 24-25'!A20)))&amp;", "&amp;(ISNUMBER(SEARCH('Backend Coding'!$H$26,'Budget 24-25'!A20)))</f>
        <v>FALSE, FALSE, FALSE, FALSE, FALSE, FALSE, FALSE, FALSE, FALSE, FALSE, FALSE, FALSE, FALSE, FALSE, FALSE, FALSE, FALSE, FALSE, FALSE, FALSE, FALSE, FALSE, FALSE, FALSE, FALSE</v>
      </c>
      <c r="U20" s="3" t="str">
        <f>(ISNUMBER(SEARCH('Backend Coding'!$J$2,'Budget 24-25'!A20)))&amp;", "&amp;(ISNUMBER(SEARCH('Backend Coding'!$J$3,'Budget 24-25'!A20)))&amp;", "&amp;(ISNUMBER(SEARCH('Backend Coding'!$J$4,'Budget 24-25'!A20)))&amp;", "&amp;(ISNUMBER(SEARCH('Backend Coding'!$J$5,'Budget 24-25'!A20)))&amp;", "&amp;(ISNUMBER(SEARCH('Backend Coding'!$J$6,'Budget 24-25'!A20)))&amp;", "&amp;(ISNUMBER(SEARCH('Backend Coding'!$J$7,'Budget 24-25'!A20)))&amp;", "&amp;(ISNUMBER(SEARCH('Backend Coding'!$J$8,'Budget 24-25'!A20)))&amp;", "&amp;(ISNUMBER(SEARCH('Backend Coding'!$J$9,'Budget 24-25'!A20)))&amp;", "&amp;(ISNUMBER(SEARCH('Backend Coding'!$J$10,'Budget 24-25'!A20)))&amp;", "&amp;(ISNUMBER(SEARCH('Backend Coding'!$J$11,'Budget 24-25'!A20)))&amp;", "&amp;(ISNUMBER(SEARCH('Backend Coding'!$J$12,'Budget 24-25'!A20)))&amp;", "&amp;(ISNUMBER(SEARCH('Backend Coding'!$J$13,'Budget 24-25'!A20)))&amp;", "&amp;(ISNUMBER(SEARCH('Backend Coding'!$J$14,'Budget 24-25'!A20)))&amp;", "&amp;(ISNUMBER(SEARCH('Backend Coding'!$J$15,'Budget 24-25'!A20)))&amp;", "&amp;(ISNUMBER(SEARCH('Backend Coding'!$J$16,'Budget 24-25'!A20)))&amp;", "&amp;(ISNUMBER(SEARCH('Backend Coding'!$J$17,'Budget 24-25'!A20)))&amp;", "&amp;(ISNUMBER(SEARCH('Backend Coding'!$J$18,'Budget 24-25'!A20)))&amp;", "&amp;(ISNUMBER(SEARCH('Backend Coding'!$J$19,'Budget 24-25'!A20)))&amp;", "&amp;(ISNUMBER(SEARCH('Backend Coding'!$J$20,'Budget 24-25'!A20)))&amp;", "&amp;(ISNUMBER(SEARCH('Backend Coding'!$J$21,'Budget 24-25'!A20)))&amp;", "&amp;(ISNUMBER(SEARCH('Backend Coding'!$J$22,'Budget 24-25'!A20)))&amp;", "&amp;(ISNUMBER(SEARCH('Backend Coding'!$J$23,'Budget 24-25'!A20)))&amp;", "&amp;(ISNUMBER(SEARCH('Backend Coding'!$J$24,'Budget 24-25'!A20)))&amp;", "&amp;(ISNUMBER(SEARCH('Backend Coding'!$J$25,'Budget 24-25'!A20)))&amp;", "&amp;(ISNUMBER(SEARCH('Backend Coding'!$J$26,'Budget 24-25'!A20)))</f>
        <v>FALSE, FALSE, FALSE, FALSE, FALSE, FALSE, FALSE, FALSE, FALSE, FALSE, FALSE, FALSE, FALSE, FALSE, FALSE, FALSE, FALSE, FALSE, FALSE, FALSE, FALSE, FALSE, FALSE, FALSE, FALSE</v>
      </c>
    </row>
    <row r="21" spans="1:21" ht="39.75" customHeight="1">
      <c r="A21" s="57" t="s">
        <v>48</v>
      </c>
      <c r="B21" s="66" t="s">
        <v>208</v>
      </c>
      <c r="C21" s="57"/>
      <c r="D21" s="57">
        <v>1</v>
      </c>
      <c r="E21" s="57" t="s">
        <v>123</v>
      </c>
      <c r="F21" s="57"/>
      <c r="G21" s="57"/>
      <c r="H21" s="57"/>
      <c r="I21" s="57" t="s">
        <v>132</v>
      </c>
      <c r="J21" s="107">
        <v>112</v>
      </c>
      <c r="K21" s="105"/>
      <c r="L21" s="106"/>
      <c r="M21" s="106"/>
      <c r="N21" s="58"/>
      <c r="O21" s="48">
        <v>70279</v>
      </c>
      <c r="P21" s="102">
        <f t="shared" si="3"/>
        <v>70279</v>
      </c>
      <c r="Q21" s="3" t="str">
        <f>(ISNUMBER(SEARCH('Backend Coding'!$B$2,'Budget 24-25'!A21)))&amp;", "&amp;(ISNUMBER(SEARCH('Backend Coding'!$B$3,'Budget 24-25'!A21)))&amp;", "&amp;(ISNUMBER(SEARCH('Backend Coding'!$B$4,'Budget 24-25'!A21)))&amp;", "&amp;(ISNUMBER(SEARCH('Backend Coding'!$B$5,'Budget 24-25'!A21)))&amp;", "&amp;(ISNUMBER(SEARCH('Backend Coding'!$B$6,'Budget 24-25'!A21)))&amp;", "&amp;(ISNUMBER(SEARCH('Backend Coding'!$B$7,'Budget 24-25'!A21)))&amp;", "&amp;(ISNUMBER(SEARCH('Backend Coding'!$B$8,'Budget 24-25'!A21)))&amp;", "&amp;(ISNUMBER(SEARCH('Backend Coding'!$B$9,'Budget 24-25'!A21)))&amp;", "&amp;(ISNUMBER(SEARCH('Backend Coding'!$B$10,'Budget 24-25'!A21)))&amp;", "&amp;(ISNUMBER(SEARCH('Backend Coding'!$B$11,'Budget 24-25'!A21)))&amp;", "&amp;(ISNUMBER(SEARCH('Backend Coding'!$B$12,'Budget 24-25'!A21)))&amp;", "&amp;(ISNUMBER(SEARCH('Backend Coding'!$B$13,'Budget 24-25'!A21)))&amp;", "&amp;(ISNUMBER(SEARCH('Backend Coding'!$B$14,'Budget 24-25'!A21)))&amp;", "&amp;(ISNUMBER(SEARCH('Backend Coding'!$B$15,'Budget 24-25'!A21)))&amp;", "&amp;(ISNUMBER(SEARCH('Backend Coding'!$B$16,'Budget 24-25'!A21)))&amp;", "&amp;(ISNUMBER(SEARCH('Backend Coding'!$B$17,'Budget 24-25'!A21)))&amp;", "&amp;(ISNUMBER(SEARCH('Backend Coding'!$B$18,'Budget 24-25'!A21)))&amp;", "&amp;(ISNUMBER(SEARCH('Backend Coding'!$B$19,'Budget 24-25'!A21)))&amp;", "&amp;(ISNUMBER(SEARCH('Backend Coding'!$B$20,'Budget 24-25'!A21)))&amp;", "&amp;(ISNUMBER(SEARCH('Backend Coding'!$B$21,'Budget 24-25'!A21)))&amp;", "&amp;(ISNUMBER(SEARCH('Backend Coding'!$B$22,'Budget 24-25'!A21)))&amp;", "&amp;(ISNUMBER(SEARCH('Backend Coding'!$B$23,'Budget 24-25'!A21)))&amp;", "&amp;(ISNUMBER(SEARCH('Backend Coding'!$B$24,'Budget 24-25'!A21)))&amp;", "&amp;(ISNUMBER(SEARCH('Backend Coding'!$B$25,'Budget 24-25'!A21)))&amp;", "&amp;(ISNUMBER(SEARCH('Backend Coding'!$B$26,'Budget 24-25'!A21)))</f>
        <v>FALSE, FALSE, FALSE, FALSE, FALSE, FALSE, TRUE, FALSE, FALSE, FALSE, FALSE, FALSE, FALSE, FALSE, FALSE, FALSE, FALSE, FALSE, FALSE, FALSE, FALSE, FALSE, FALSE, FALSE, FALSE</v>
      </c>
      <c r="R21" s="3" t="str">
        <f>(ISNUMBER(SEARCH('Backend Coding'!$D$2,'Budget 24-25'!A21)))&amp;", "&amp;(ISNUMBER(SEARCH('Backend Coding'!$D$3,'Budget 24-25'!A21)))&amp;", "&amp;(ISNUMBER(SEARCH('Backend Coding'!$D$4,'Budget 24-25'!A21)))&amp;", "&amp;(ISNUMBER(SEARCH('Backend Coding'!$D$5,'Budget 24-25'!A21)))&amp;", "&amp;(ISNUMBER(SEARCH('Backend Coding'!$D$6,'Budget 24-25'!A21)))&amp;", "&amp;(ISNUMBER(SEARCH('Backend Coding'!$D$7,'Budget 24-25'!A21)))&amp;", "&amp;(ISNUMBER(SEARCH('Backend Coding'!$D$8,'Budget 24-25'!A21)))&amp;", "&amp;(ISNUMBER(SEARCH('Backend Coding'!$D$9,'Budget 24-25'!A21)))&amp;", "&amp;(ISNUMBER(SEARCH('Backend Coding'!$D$10,'Budget 24-25'!A21)))&amp;", "&amp;(ISNUMBER(SEARCH('Backend Coding'!$D$11,'Budget 24-25'!A21)))&amp;", "&amp;(ISNUMBER(SEARCH('Backend Coding'!$D$12,'Budget 24-25'!A21)))&amp;", "&amp;(ISNUMBER(SEARCH('Backend Coding'!$D$13,'Budget 24-25'!A21)))&amp;", "&amp;(ISNUMBER(SEARCH('Backend Coding'!$D$14,'Budget 24-25'!A21)))&amp;", "&amp;(ISNUMBER(SEARCH('Backend Coding'!$D$15,'Budget 24-25'!A21)))&amp;", "&amp;(ISNUMBER(SEARCH('Backend Coding'!$D$16,'Budget 24-25'!A21)))&amp;", "&amp;(ISNUMBER(SEARCH('Backend Coding'!$D$17,'Budget 24-25'!A21)))&amp;", "&amp;(ISNUMBER(SEARCH('Backend Coding'!$D$18,'Budget 24-25'!A21)))&amp;", "&amp;(ISNUMBER(SEARCH('Backend Coding'!$D$19,'Budget 24-25'!A21)))&amp;", "&amp;(ISNUMBER(SEARCH('Backend Coding'!$D$20,'Budget 24-25'!A21)))&amp;", "&amp;(ISNUMBER(SEARCH('Backend Coding'!$D$21,'Budget 24-25'!A21)))&amp;", "&amp;(ISNUMBER(SEARCH('Backend Coding'!$D$22,'Budget 24-25'!A21)))&amp;", "&amp;(ISNUMBER(SEARCH('Backend Coding'!$D$23,'Budget 24-25'!A21)))&amp;", "&amp;(ISNUMBER(SEARCH('Backend Coding'!$D$24,'Budget 24-25'!A21)))&amp;", "&amp;(ISNUMBER(SEARCH('Backend Coding'!$D$25,'Budget 24-25'!A21)))&amp;", "&amp;(ISNUMBER(SEARCH('Backend Coding'!$D$26,'Budget 24-25'!A21)))</f>
        <v>FALSE, FALSE, FALSE, FALSE, FALSE, FALSE, FALSE, FALSE, FALSE, FALSE, FALSE, FALSE, FALSE, FALSE, FALSE, FALSE, FALSE, FALSE, FALSE, FALSE, FALSE, FALSE, FALSE, FALSE, FALSE</v>
      </c>
      <c r="S21" s="3" t="str">
        <f>(ISNUMBER(SEARCH('Backend Coding'!$F$2,'Budget 24-25'!A21)))&amp;", "&amp;(ISNUMBER(SEARCH('Backend Coding'!$F$3,'Budget 24-25'!A21)))&amp;", "&amp;(ISNUMBER(SEARCH('Backend Coding'!$F$4,'Budget 24-25'!A21)))&amp;", "&amp;(ISNUMBER(SEARCH('Backend Coding'!$F$5,'Budget 24-25'!A21)))&amp;", "&amp;(ISNUMBER(SEARCH('Backend Coding'!$F$6,'Budget 24-25'!A21)))&amp;", "&amp;(ISNUMBER(SEARCH('Backend Coding'!$F$7,'Budget 24-25'!A21)))&amp;", "&amp;(ISNUMBER(SEARCH('Backend Coding'!$F$8,'Budget 24-25'!A21)))&amp;", "&amp;(ISNUMBER(SEARCH('Backend Coding'!$F$9,'Budget 24-25'!A21)))&amp;", "&amp;(ISNUMBER(SEARCH('Backend Coding'!$F$10,'Budget 24-25'!A21)))&amp;", "&amp;(ISNUMBER(SEARCH('Backend Coding'!$F$11,'Budget 24-25'!A21)))&amp;", "&amp;(ISNUMBER(SEARCH('Backend Coding'!$F$12,'Budget 24-25'!A21)))&amp;", "&amp;(ISNUMBER(SEARCH('Backend Coding'!$F$13,'Budget 24-25'!A21)))&amp;", "&amp;(ISNUMBER(SEARCH('Backend Coding'!$F$14,'Budget 24-25'!A21)))&amp;", "&amp;(ISNUMBER(SEARCH('Backend Coding'!$F$15,'Budget 24-25'!A21)))&amp;", "&amp;(ISNUMBER(SEARCH('Backend Coding'!$F$16,'Budget 24-25'!A21)))&amp;", "&amp;(ISNUMBER(SEARCH('Backend Coding'!$F$17,'Budget 24-25'!A21)))&amp;", "&amp;(ISNUMBER(SEARCH('Backend Coding'!$F$18,'Budget 24-25'!A21)))&amp;", "&amp;(ISNUMBER(SEARCH('Backend Coding'!$F$19,'Budget 24-25'!A21)))&amp;", "&amp;(ISNUMBER(SEARCH('Backend Coding'!$F$20,'Budget 24-25'!A21)))&amp;", "&amp;(ISNUMBER(SEARCH('Backend Coding'!$F$21,'Budget 24-25'!A21)))&amp;", "&amp;(ISNUMBER(SEARCH('Backend Coding'!$F$22,'Budget 24-25'!A21)))&amp;", "&amp;(ISNUMBER(SEARCH('Backend Coding'!$F$23,'Budget 24-25'!A21)))&amp;", "&amp;(ISNUMBER(SEARCH('Backend Coding'!$F$24,'Budget 24-25'!A21)))&amp;", "&amp;(ISNUMBER(SEARCH('Backend Coding'!$F$25,'Budget 24-25'!A21)))&amp;", "&amp;(ISNUMBER(SEARCH('Backend Coding'!$F$26,'Budget 24-25'!A21)))</f>
        <v>FALSE, FALSE, TRUE, FALSE, FALSE, FALSE, FALSE, FALSE, FALSE, FALSE, FALSE, FALSE, FALSE, FALSE, FALSE, FALSE, FALSE, FALSE, FALSE, FALSE, FALSE, FALSE, FALSE, FALSE, FALSE</v>
      </c>
      <c r="T21" s="3" t="str">
        <f>(ISNUMBER(SEARCH('Backend Coding'!$H$2,'Budget 24-25'!A21)))&amp;", "&amp;(ISNUMBER(SEARCH('Backend Coding'!$H$3,'Budget 24-25'!A21)))&amp;", "&amp;(ISNUMBER(SEARCH('Backend Coding'!$H$4,'Budget 24-25'!A21)))&amp;", "&amp;(ISNUMBER(SEARCH('Backend Coding'!$H$5,'Budget 24-25'!A21)))&amp;", "&amp;(ISNUMBER(SEARCH('Backend Coding'!$H$6,'Budget 24-25'!A21)))&amp;", "&amp;(ISNUMBER(SEARCH('Backend Coding'!$H$7,'Budget 24-25'!A21)))&amp;", "&amp;(ISNUMBER(SEARCH('Backend Coding'!$H$8,'Budget 24-25'!A21)))&amp;", "&amp;(ISNUMBER(SEARCH('Backend Coding'!$H$9,'Budget 24-25'!A21)))&amp;", "&amp;(ISNUMBER(SEARCH('Backend Coding'!$H$10,'Budget 24-25'!A21)))&amp;", "&amp;(ISNUMBER(SEARCH('Backend Coding'!$H$11,'Budget 24-25'!A21)))&amp;", "&amp;(ISNUMBER(SEARCH('Backend Coding'!$H$12,'Budget 24-25'!A21)))&amp;", "&amp;(ISNUMBER(SEARCH('Backend Coding'!$H$13,'Budget 24-25'!A21)))&amp;", "&amp;(ISNUMBER(SEARCH('Backend Coding'!$H$14,'Budget 24-25'!A21)))&amp;", "&amp;(ISNUMBER(SEARCH('Backend Coding'!$H$15,'Budget 24-25'!A21)))&amp;", "&amp;(ISNUMBER(SEARCH('Backend Coding'!$H$16,'Budget 24-25'!A21)))&amp;", "&amp;(ISNUMBER(SEARCH('Backend Coding'!$H$17,'Budget 24-25'!A21)))&amp;", "&amp;(ISNUMBER(SEARCH('Backend Coding'!$H$18,'Budget 24-25'!A21)))&amp;", "&amp;(ISNUMBER(SEARCH('Backend Coding'!$H$19,'Budget 24-25'!A21)))&amp;", "&amp;(ISNUMBER(SEARCH('Backend Coding'!$H$20,'Budget 24-25'!A21)))&amp;", "&amp;(ISNUMBER(SEARCH('Backend Coding'!$H$21,'Budget 24-25'!A21)))&amp;", "&amp;(ISNUMBER(SEARCH('Backend Coding'!$H$22,'Budget 24-25'!A21)))&amp;", "&amp;(ISNUMBER(SEARCH('Backend Coding'!$H$23,'Budget 24-25'!A21)))&amp;", "&amp;(ISNUMBER(SEARCH('Backend Coding'!$H$24,'Budget 24-25'!A21)))&amp;", "&amp;(ISNUMBER(SEARCH('Backend Coding'!$H$25,'Budget 24-25'!A21)))&amp;", "&amp;(ISNUMBER(SEARCH('Backend Coding'!$H$26,'Budget 24-25'!A21)))</f>
        <v>FALSE, FALSE, FALSE, FALSE, FALSE, FALSE, FALSE, FALSE, FALSE, FALSE, FALSE, FALSE, FALSE, FALSE, FALSE, FALSE, FALSE, FALSE, FALSE, FALSE, FALSE, FALSE, FALSE, FALSE, FALSE</v>
      </c>
      <c r="U21" s="3" t="str">
        <f>(ISNUMBER(SEARCH('Backend Coding'!$J$2,'Budget 24-25'!A21)))&amp;", "&amp;(ISNUMBER(SEARCH('Backend Coding'!$J$3,'Budget 24-25'!A21)))&amp;", "&amp;(ISNUMBER(SEARCH('Backend Coding'!$J$4,'Budget 24-25'!A21)))&amp;", "&amp;(ISNUMBER(SEARCH('Backend Coding'!$J$5,'Budget 24-25'!A21)))&amp;", "&amp;(ISNUMBER(SEARCH('Backend Coding'!$J$6,'Budget 24-25'!A21)))&amp;", "&amp;(ISNUMBER(SEARCH('Backend Coding'!$J$7,'Budget 24-25'!A21)))&amp;", "&amp;(ISNUMBER(SEARCH('Backend Coding'!$J$8,'Budget 24-25'!A21)))&amp;", "&amp;(ISNUMBER(SEARCH('Backend Coding'!$J$9,'Budget 24-25'!A21)))&amp;", "&amp;(ISNUMBER(SEARCH('Backend Coding'!$J$10,'Budget 24-25'!A21)))&amp;", "&amp;(ISNUMBER(SEARCH('Backend Coding'!$J$11,'Budget 24-25'!A21)))&amp;", "&amp;(ISNUMBER(SEARCH('Backend Coding'!$J$12,'Budget 24-25'!A21)))&amp;", "&amp;(ISNUMBER(SEARCH('Backend Coding'!$J$13,'Budget 24-25'!A21)))&amp;", "&amp;(ISNUMBER(SEARCH('Backend Coding'!$J$14,'Budget 24-25'!A21)))&amp;", "&amp;(ISNUMBER(SEARCH('Backend Coding'!$J$15,'Budget 24-25'!A21)))&amp;", "&amp;(ISNUMBER(SEARCH('Backend Coding'!$J$16,'Budget 24-25'!A21)))&amp;", "&amp;(ISNUMBER(SEARCH('Backend Coding'!$J$17,'Budget 24-25'!A21)))&amp;", "&amp;(ISNUMBER(SEARCH('Backend Coding'!$J$18,'Budget 24-25'!A21)))&amp;", "&amp;(ISNUMBER(SEARCH('Backend Coding'!$J$19,'Budget 24-25'!A21)))&amp;", "&amp;(ISNUMBER(SEARCH('Backend Coding'!$J$20,'Budget 24-25'!A21)))&amp;", "&amp;(ISNUMBER(SEARCH('Backend Coding'!$J$21,'Budget 24-25'!A21)))&amp;", "&amp;(ISNUMBER(SEARCH('Backend Coding'!$J$22,'Budget 24-25'!A21)))&amp;", "&amp;(ISNUMBER(SEARCH('Backend Coding'!$J$23,'Budget 24-25'!A21)))&amp;", "&amp;(ISNUMBER(SEARCH('Backend Coding'!$J$24,'Budget 24-25'!A21)))&amp;", "&amp;(ISNUMBER(SEARCH('Backend Coding'!$J$25,'Budget 24-25'!A21)))&amp;", "&amp;(ISNUMBER(SEARCH('Backend Coding'!$J$26,'Budget 24-25'!A21)))</f>
        <v>FALSE, FALSE, FALSE, FALSE, FALSE, FALSE, FALSE, FALSE, FALSE, FALSE, FALSE, FALSE, FALSE, FALSE, FALSE, FALSE, FALSE, FALSE, FALSE, FALSE, FALSE, FALSE, FALSE, FALSE, FALSE</v>
      </c>
    </row>
    <row r="22" spans="1:21" ht="32.25" customHeight="1">
      <c r="A22" s="57" t="s">
        <v>48</v>
      </c>
      <c r="B22" s="66" t="s">
        <v>209</v>
      </c>
      <c r="C22" s="57"/>
      <c r="D22" s="57"/>
      <c r="E22" s="57" t="s">
        <v>123</v>
      </c>
      <c r="F22" s="57"/>
      <c r="G22" s="57"/>
      <c r="H22" s="57"/>
      <c r="I22" s="57" t="s">
        <v>132</v>
      </c>
      <c r="J22" s="107" t="s">
        <v>127</v>
      </c>
      <c r="K22" s="105"/>
      <c r="L22" s="106"/>
      <c r="M22" s="106"/>
      <c r="N22" s="58"/>
      <c r="O22" s="48">
        <v>41194</v>
      </c>
      <c r="P22" s="102">
        <f t="shared" si="3"/>
        <v>41194</v>
      </c>
      <c r="Q22" s="3" t="str">
        <f>(ISNUMBER(SEARCH('Backend Coding'!$B$2,'Budget 24-25'!A22)))&amp;", "&amp;(ISNUMBER(SEARCH('Backend Coding'!$B$3,'Budget 24-25'!A22)))&amp;", "&amp;(ISNUMBER(SEARCH('Backend Coding'!$B$4,'Budget 24-25'!A22)))&amp;", "&amp;(ISNUMBER(SEARCH('Backend Coding'!$B$5,'Budget 24-25'!A22)))&amp;", "&amp;(ISNUMBER(SEARCH('Backend Coding'!$B$6,'Budget 24-25'!A22)))&amp;", "&amp;(ISNUMBER(SEARCH('Backend Coding'!$B$7,'Budget 24-25'!A22)))&amp;", "&amp;(ISNUMBER(SEARCH('Backend Coding'!$B$8,'Budget 24-25'!A22)))&amp;", "&amp;(ISNUMBER(SEARCH('Backend Coding'!$B$9,'Budget 24-25'!A22)))&amp;", "&amp;(ISNUMBER(SEARCH('Backend Coding'!$B$10,'Budget 24-25'!A22)))&amp;", "&amp;(ISNUMBER(SEARCH('Backend Coding'!$B$11,'Budget 24-25'!A22)))&amp;", "&amp;(ISNUMBER(SEARCH('Backend Coding'!$B$12,'Budget 24-25'!A22)))&amp;", "&amp;(ISNUMBER(SEARCH('Backend Coding'!$B$13,'Budget 24-25'!A22)))&amp;", "&amp;(ISNUMBER(SEARCH('Backend Coding'!$B$14,'Budget 24-25'!A22)))&amp;", "&amp;(ISNUMBER(SEARCH('Backend Coding'!$B$15,'Budget 24-25'!A22)))&amp;", "&amp;(ISNUMBER(SEARCH('Backend Coding'!$B$16,'Budget 24-25'!A22)))&amp;", "&amp;(ISNUMBER(SEARCH('Backend Coding'!$B$17,'Budget 24-25'!A22)))&amp;", "&amp;(ISNUMBER(SEARCH('Backend Coding'!$B$18,'Budget 24-25'!A22)))&amp;", "&amp;(ISNUMBER(SEARCH('Backend Coding'!$B$19,'Budget 24-25'!A22)))&amp;", "&amp;(ISNUMBER(SEARCH('Backend Coding'!$B$20,'Budget 24-25'!A22)))&amp;", "&amp;(ISNUMBER(SEARCH('Backend Coding'!$B$21,'Budget 24-25'!A22)))&amp;", "&amp;(ISNUMBER(SEARCH('Backend Coding'!$B$22,'Budget 24-25'!A22)))&amp;", "&amp;(ISNUMBER(SEARCH('Backend Coding'!$B$23,'Budget 24-25'!A22)))&amp;", "&amp;(ISNUMBER(SEARCH('Backend Coding'!$B$24,'Budget 24-25'!A22)))&amp;", "&amp;(ISNUMBER(SEARCH('Backend Coding'!$B$25,'Budget 24-25'!A22)))&amp;", "&amp;(ISNUMBER(SEARCH('Backend Coding'!$B$26,'Budget 24-25'!A22)))</f>
        <v>FALSE, FALSE, FALSE, FALSE, FALSE, FALSE, TRUE, FALSE, FALSE, FALSE, FALSE, FALSE, FALSE, FALSE, FALSE, FALSE, FALSE, FALSE, FALSE, FALSE, FALSE, FALSE, FALSE, FALSE, FALSE</v>
      </c>
      <c r="R22" s="3" t="str">
        <f>(ISNUMBER(SEARCH('Backend Coding'!$D$2,'Budget 24-25'!A22)))&amp;", "&amp;(ISNUMBER(SEARCH('Backend Coding'!$D$3,'Budget 24-25'!A22)))&amp;", "&amp;(ISNUMBER(SEARCH('Backend Coding'!$D$4,'Budget 24-25'!A22)))&amp;", "&amp;(ISNUMBER(SEARCH('Backend Coding'!$D$5,'Budget 24-25'!A22)))&amp;", "&amp;(ISNUMBER(SEARCH('Backend Coding'!$D$6,'Budget 24-25'!A22)))&amp;", "&amp;(ISNUMBER(SEARCH('Backend Coding'!$D$7,'Budget 24-25'!A22)))&amp;", "&amp;(ISNUMBER(SEARCH('Backend Coding'!$D$8,'Budget 24-25'!A22)))&amp;", "&amp;(ISNUMBER(SEARCH('Backend Coding'!$D$9,'Budget 24-25'!A22)))&amp;", "&amp;(ISNUMBER(SEARCH('Backend Coding'!$D$10,'Budget 24-25'!A22)))&amp;", "&amp;(ISNUMBER(SEARCH('Backend Coding'!$D$11,'Budget 24-25'!A22)))&amp;", "&amp;(ISNUMBER(SEARCH('Backend Coding'!$D$12,'Budget 24-25'!A22)))&amp;", "&amp;(ISNUMBER(SEARCH('Backend Coding'!$D$13,'Budget 24-25'!A22)))&amp;", "&amp;(ISNUMBER(SEARCH('Backend Coding'!$D$14,'Budget 24-25'!A22)))&amp;", "&amp;(ISNUMBER(SEARCH('Backend Coding'!$D$15,'Budget 24-25'!A22)))&amp;", "&amp;(ISNUMBER(SEARCH('Backend Coding'!$D$16,'Budget 24-25'!A22)))&amp;", "&amp;(ISNUMBER(SEARCH('Backend Coding'!$D$17,'Budget 24-25'!A22)))&amp;", "&amp;(ISNUMBER(SEARCH('Backend Coding'!$D$18,'Budget 24-25'!A22)))&amp;", "&amp;(ISNUMBER(SEARCH('Backend Coding'!$D$19,'Budget 24-25'!A22)))&amp;", "&amp;(ISNUMBER(SEARCH('Backend Coding'!$D$20,'Budget 24-25'!A22)))&amp;", "&amp;(ISNUMBER(SEARCH('Backend Coding'!$D$21,'Budget 24-25'!A22)))&amp;", "&amp;(ISNUMBER(SEARCH('Backend Coding'!$D$22,'Budget 24-25'!A22)))&amp;", "&amp;(ISNUMBER(SEARCH('Backend Coding'!$D$23,'Budget 24-25'!A22)))&amp;", "&amp;(ISNUMBER(SEARCH('Backend Coding'!$D$24,'Budget 24-25'!A22)))&amp;", "&amp;(ISNUMBER(SEARCH('Backend Coding'!$D$25,'Budget 24-25'!A22)))&amp;", "&amp;(ISNUMBER(SEARCH('Backend Coding'!$D$26,'Budget 24-25'!A22)))</f>
        <v>FALSE, FALSE, FALSE, FALSE, FALSE, FALSE, FALSE, FALSE, FALSE, FALSE, FALSE, FALSE, FALSE, FALSE, FALSE, FALSE, FALSE, FALSE, FALSE, FALSE, FALSE, FALSE, FALSE, FALSE, FALSE</v>
      </c>
      <c r="S22" s="3" t="str">
        <f>(ISNUMBER(SEARCH('Backend Coding'!$F$2,'Budget 24-25'!A22)))&amp;", "&amp;(ISNUMBER(SEARCH('Backend Coding'!$F$3,'Budget 24-25'!A22)))&amp;", "&amp;(ISNUMBER(SEARCH('Backend Coding'!$F$4,'Budget 24-25'!A22)))&amp;", "&amp;(ISNUMBER(SEARCH('Backend Coding'!$F$5,'Budget 24-25'!A22)))&amp;", "&amp;(ISNUMBER(SEARCH('Backend Coding'!$F$6,'Budget 24-25'!A22)))&amp;", "&amp;(ISNUMBER(SEARCH('Backend Coding'!$F$7,'Budget 24-25'!A22)))&amp;", "&amp;(ISNUMBER(SEARCH('Backend Coding'!$F$8,'Budget 24-25'!A22)))&amp;", "&amp;(ISNUMBER(SEARCH('Backend Coding'!$F$9,'Budget 24-25'!A22)))&amp;", "&amp;(ISNUMBER(SEARCH('Backend Coding'!$F$10,'Budget 24-25'!A22)))&amp;", "&amp;(ISNUMBER(SEARCH('Backend Coding'!$F$11,'Budget 24-25'!A22)))&amp;", "&amp;(ISNUMBER(SEARCH('Backend Coding'!$F$12,'Budget 24-25'!A22)))&amp;", "&amp;(ISNUMBER(SEARCH('Backend Coding'!$F$13,'Budget 24-25'!A22)))&amp;", "&amp;(ISNUMBER(SEARCH('Backend Coding'!$F$14,'Budget 24-25'!A22)))&amp;", "&amp;(ISNUMBER(SEARCH('Backend Coding'!$F$15,'Budget 24-25'!A22)))&amp;", "&amp;(ISNUMBER(SEARCH('Backend Coding'!$F$16,'Budget 24-25'!A22)))&amp;", "&amp;(ISNUMBER(SEARCH('Backend Coding'!$F$17,'Budget 24-25'!A22)))&amp;", "&amp;(ISNUMBER(SEARCH('Backend Coding'!$F$18,'Budget 24-25'!A22)))&amp;", "&amp;(ISNUMBER(SEARCH('Backend Coding'!$F$19,'Budget 24-25'!A22)))&amp;", "&amp;(ISNUMBER(SEARCH('Backend Coding'!$F$20,'Budget 24-25'!A22)))&amp;", "&amp;(ISNUMBER(SEARCH('Backend Coding'!$F$21,'Budget 24-25'!A22)))&amp;", "&amp;(ISNUMBER(SEARCH('Backend Coding'!$F$22,'Budget 24-25'!A22)))&amp;", "&amp;(ISNUMBER(SEARCH('Backend Coding'!$F$23,'Budget 24-25'!A22)))&amp;", "&amp;(ISNUMBER(SEARCH('Backend Coding'!$F$24,'Budget 24-25'!A22)))&amp;", "&amp;(ISNUMBER(SEARCH('Backend Coding'!$F$25,'Budget 24-25'!A22)))&amp;", "&amp;(ISNUMBER(SEARCH('Backend Coding'!$F$26,'Budget 24-25'!A22)))</f>
        <v>FALSE, FALSE, TRUE, FALSE, FALSE, FALSE, FALSE, FALSE, FALSE, FALSE, FALSE, FALSE, FALSE, FALSE, FALSE, FALSE, FALSE, FALSE, FALSE, FALSE, FALSE, FALSE, FALSE, FALSE, FALSE</v>
      </c>
      <c r="T22" s="3" t="str">
        <f>(ISNUMBER(SEARCH('Backend Coding'!$H$2,'Budget 24-25'!A22)))&amp;", "&amp;(ISNUMBER(SEARCH('Backend Coding'!$H$3,'Budget 24-25'!A22)))&amp;", "&amp;(ISNUMBER(SEARCH('Backend Coding'!$H$4,'Budget 24-25'!A22)))&amp;", "&amp;(ISNUMBER(SEARCH('Backend Coding'!$H$5,'Budget 24-25'!A22)))&amp;", "&amp;(ISNUMBER(SEARCH('Backend Coding'!$H$6,'Budget 24-25'!A22)))&amp;", "&amp;(ISNUMBER(SEARCH('Backend Coding'!$H$7,'Budget 24-25'!A22)))&amp;", "&amp;(ISNUMBER(SEARCH('Backend Coding'!$H$8,'Budget 24-25'!A22)))&amp;", "&amp;(ISNUMBER(SEARCH('Backend Coding'!$H$9,'Budget 24-25'!A22)))&amp;", "&amp;(ISNUMBER(SEARCH('Backend Coding'!$H$10,'Budget 24-25'!A22)))&amp;", "&amp;(ISNUMBER(SEARCH('Backend Coding'!$H$11,'Budget 24-25'!A22)))&amp;", "&amp;(ISNUMBER(SEARCH('Backend Coding'!$H$12,'Budget 24-25'!A22)))&amp;", "&amp;(ISNUMBER(SEARCH('Backend Coding'!$H$13,'Budget 24-25'!A22)))&amp;", "&amp;(ISNUMBER(SEARCH('Backend Coding'!$H$14,'Budget 24-25'!A22)))&amp;", "&amp;(ISNUMBER(SEARCH('Backend Coding'!$H$15,'Budget 24-25'!A22)))&amp;", "&amp;(ISNUMBER(SEARCH('Backend Coding'!$H$16,'Budget 24-25'!A22)))&amp;", "&amp;(ISNUMBER(SEARCH('Backend Coding'!$H$17,'Budget 24-25'!A22)))&amp;", "&amp;(ISNUMBER(SEARCH('Backend Coding'!$H$18,'Budget 24-25'!A22)))&amp;", "&amp;(ISNUMBER(SEARCH('Backend Coding'!$H$19,'Budget 24-25'!A22)))&amp;", "&amp;(ISNUMBER(SEARCH('Backend Coding'!$H$20,'Budget 24-25'!A22)))&amp;", "&amp;(ISNUMBER(SEARCH('Backend Coding'!$H$21,'Budget 24-25'!A22)))&amp;", "&amp;(ISNUMBER(SEARCH('Backend Coding'!$H$22,'Budget 24-25'!A22)))&amp;", "&amp;(ISNUMBER(SEARCH('Backend Coding'!$H$23,'Budget 24-25'!A22)))&amp;", "&amp;(ISNUMBER(SEARCH('Backend Coding'!$H$24,'Budget 24-25'!A22)))&amp;", "&amp;(ISNUMBER(SEARCH('Backend Coding'!$H$25,'Budget 24-25'!A22)))&amp;", "&amp;(ISNUMBER(SEARCH('Backend Coding'!$H$26,'Budget 24-25'!A22)))</f>
        <v>FALSE, FALSE, FALSE, FALSE, FALSE, FALSE, FALSE, FALSE, FALSE, FALSE, FALSE, FALSE, FALSE, FALSE, FALSE, FALSE, FALSE, FALSE, FALSE, FALSE, FALSE, FALSE, FALSE, FALSE, FALSE</v>
      </c>
      <c r="U22" s="3" t="str">
        <f>(ISNUMBER(SEARCH('Backend Coding'!$J$2,'Budget 24-25'!A22)))&amp;", "&amp;(ISNUMBER(SEARCH('Backend Coding'!$J$3,'Budget 24-25'!A22)))&amp;", "&amp;(ISNUMBER(SEARCH('Backend Coding'!$J$4,'Budget 24-25'!A22)))&amp;", "&amp;(ISNUMBER(SEARCH('Backend Coding'!$J$5,'Budget 24-25'!A22)))&amp;", "&amp;(ISNUMBER(SEARCH('Backend Coding'!$J$6,'Budget 24-25'!A22)))&amp;", "&amp;(ISNUMBER(SEARCH('Backend Coding'!$J$7,'Budget 24-25'!A22)))&amp;", "&amp;(ISNUMBER(SEARCH('Backend Coding'!$J$8,'Budget 24-25'!A22)))&amp;", "&amp;(ISNUMBER(SEARCH('Backend Coding'!$J$9,'Budget 24-25'!A22)))&amp;", "&amp;(ISNUMBER(SEARCH('Backend Coding'!$J$10,'Budget 24-25'!A22)))&amp;", "&amp;(ISNUMBER(SEARCH('Backend Coding'!$J$11,'Budget 24-25'!A22)))&amp;", "&amp;(ISNUMBER(SEARCH('Backend Coding'!$J$12,'Budget 24-25'!A22)))&amp;", "&amp;(ISNUMBER(SEARCH('Backend Coding'!$J$13,'Budget 24-25'!A22)))&amp;", "&amp;(ISNUMBER(SEARCH('Backend Coding'!$J$14,'Budget 24-25'!A22)))&amp;", "&amp;(ISNUMBER(SEARCH('Backend Coding'!$J$15,'Budget 24-25'!A22)))&amp;", "&amp;(ISNUMBER(SEARCH('Backend Coding'!$J$16,'Budget 24-25'!A22)))&amp;", "&amp;(ISNUMBER(SEARCH('Backend Coding'!$J$17,'Budget 24-25'!A22)))&amp;", "&amp;(ISNUMBER(SEARCH('Backend Coding'!$J$18,'Budget 24-25'!A22)))&amp;", "&amp;(ISNUMBER(SEARCH('Backend Coding'!$J$19,'Budget 24-25'!A22)))&amp;", "&amp;(ISNUMBER(SEARCH('Backend Coding'!$J$20,'Budget 24-25'!A22)))&amp;", "&amp;(ISNUMBER(SEARCH('Backend Coding'!$J$21,'Budget 24-25'!A22)))&amp;", "&amp;(ISNUMBER(SEARCH('Backend Coding'!$J$22,'Budget 24-25'!A22)))&amp;", "&amp;(ISNUMBER(SEARCH('Backend Coding'!$J$23,'Budget 24-25'!A22)))&amp;", "&amp;(ISNUMBER(SEARCH('Backend Coding'!$J$24,'Budget 24-25'!A22)))&amp;", "&amp;(ISNUMBER(SEARCH('Backend Coding'!$J$25,'Budget 24-25'!A22)))&amp;", "&amp;(ISNUMBER(SEARCH('Backend Coding'!$J$26,'Budget 24-25'!A22)))</f>
        <v>FALSE, FALSE, FALSE, FALSE, FALSE, FALSE, FALSE, FALSE, FALSE, FALSE, FALSE, FALSE, FALSE, FALSE, FALSE, FALSE, FALSE, FALSE, FALSE, FALSE, FALSE, FALSE, FALSE, FALSE, FALSE</v>
      </c>
    </row>
    <row r="23" spans="1:21" ht="38.25" customHeight="1">
      <c r="A23" s="57" t="s">
        <v>50</v>
      </c>
      <c r="B23" s="66" t="s">
        <v>210</v>
      </c>
      <c r="C23" s="57"/>
      <c r="D23" s="57">
        <v>1</v>
      </c>
      <c r="E23" s="57" t="s">
        <v>123</v>
      </c>
      <c r="F23" s="57"/>
      <c r="G23" s="57"/>
      <c r="H23" s="57"/>
      <c r="I23" s="57" t="s">
        <v>132</v>
      </c>
      <c r="J23" s="107">
        <v>111</v>
      </c>
      <c r="K23" s="105"/>
      <c r="L23" s="106"/>
      <c r="M23" s="106"/>
      <c r="N23" s="58"/>
      <c r="O23" s="48">
        <v>76334</v>
      </c>
      <c r="P23" s="102">
        <f t="shared" si="3"/>
        <v>76334</v>
      </c>
      <c r="Q23" s="3" t="str">
        <f>(ISNUMBER(SEARCH('Backend Coding'!$B$2,'Budget 24-25'!A23)))&amp;", "&amp;(ISNUMBER(SEARCH('Backend Coding'!$B$3,'Budget 24-25'!A23)))&amp;", "&amp;(ISNUMBER(SEARCH('Backend Coding'!$B$4,'Budget 24-25'!A23)))&amp;", "&amp;(ISNUMBER(SEARCH('Backend Coding'!$B$5,'Budget 24-25'!A23)))&amp;", "&amp;(ISNUMBER(SEARCH('Backend Coding'!$B$6,'Budget 24-25'!A23)))&amp;", "&amp;(ISNUMBER(SEARCH('Backend Coding'!$B$7,'Budget 24-25'!A23)))&amp;", "&amp;(ISNUMBER(SEARCH('Backend Coding'!$B$8,'Budget 24-25'!A23)))&amp;", "&amp;(ISNUMBER(SEARCH('Backend Coding'!$B$9,'Budget 24-25'!A23)))&amp;", "&amp;(ISNUMBER(SEARCH('Backend Coding'!$B$10,'Budget 24-25'!A23)))&amp;", "&amp;(ISNUMBER(SEARCH('Backend Coding'!$B$11,'Budget 24-25'!A23)))&amp;", "&amp;(ISNUMBER(SEARCH('Backend Coding'!$B$12,'Budget 24-25'!A23)))&amp;", "&amp;(ISNUMBER(SEARCH('Backend Coding'!$B$13,'Budget 24-25'!A23)))&amp;", "&amp;(ISNUMBER(SEARCH('Backend Coding'!$B$14,'Budget 24-25'!A23)))&amp;", "&amp;(ISNUMBER(SEARCH('Backend Coding'!$B$15,'Budget 24-25'!A23)))&amp;", "&amp;(ISNUMBER(SEARCH('Backend Coding'!$B$16,'Budget 24-25'!A23)))&amp;", "&amp;(ISNUMBER(SEARCH('Backend Coding'!$B$17,'Budget 24-25'!A23)))&amp;", "&amp;(ISNUMBER(SEARCH('Backend Coding'!$B$18,'Budget 24-25'!A23)))&amp;", "&amp;(ISNUMBER(SEARCH('Backend Coding'!$B$19,'Budget 24-25'!A23)))&amp;", "&amp;(ISNUMBER(SEARCH('Backend Coding'!$B$20,'Budget 24-25'!A23)))&amp;", "&amp;(ISNUMBER(SEARCH('Backend Coding'!$B$21,'Budget 24-25'!A23)))&amp;", "&amp;(ISNUMBER(SEARCH('Backend Coding'!$B$22,'Budget 24-25'!A23)))&amp;", "&amp;(ISNUMBER(SEARCH('Backend Coding'!$B$23,'Budget 24-25'!A23)))&amp;", "&amp;(ISNUMBER(SEARCH('Backend Coding'!$B$24,'Budget 24-25'!A23)))&amp;", "&amp;(ISNUMBER(SEARCH('Backend Coding'!$B$25,'Budget 24-25'!A23)))&amp;", "&amp;(ISNUMBER(SEARCH('Backend Coding'!$B$26,'Budget 24-25'!A23)))</f>
        <v>FALSE, FALSE, FALSE, FALSE, FALSE, FALSE, FALSE, TRUE, FALSE, FALSE, FALSE, FALSE, FALSE, FALSE, FALSE, FALSE, FALSE, FALSE, FALSE, FALSE, FALSE, FALSE, FALSE, FALSE, FALSE</v>
      </c>
      <c r="R23" s="3" t="str">
        <f>(ISNUMBER(SEARCH('Backend Coding'!$D$2,'Budget 24-25'!A23)))&amp;", "&amp;(ISNUMBER(SEARCH('Backend Coding'!$D$3,'Budget 24-25'!A23)))&amp;", "&amp;(ISNUMBER(SEARCH('Backend Coding'!$D$4,'Budget 24-25'!A23)))&amp;", "&amp;(ISNUMBER(SEARCH('Backend Coding'!$D$5,'Budget 24-25'!A23)))&amp;", "&amp;(ISNUMBER(SEARCH('Backend Coding'!$D$6,'Budget 24-25'!A23)))&amp;", "&amp;(ISNUMBER(SEARCH('Backend Coding'!$D$7,'Budget 24-25'!A23)))&amp;", "&amp;(ISNUMBER(SEARCH('Backend Coding'!$D$8,'Budget 24-25'!A23)))&amp;", "&amp;(ISNUMBER(SEARCH('Backend Coding'!$D$9,'Budget 24-25'!A23)))&amp;", "&amp;(ISNUMBER(SEARCH('Backend Coding'!$D$10,'Budget 24-25'!A23)))&amp;", "&amp;(ISNUMBER(SEARCH('Backend Coding'!$D$11,'Budget 24-25'!A23)))&amp;", "&amp;(ISNUMBER(SEARCH('Backend Coding'!$D$12,'Budget 24-25'!A23)))&amp;", "&amp;(ISNUMBER(SEARCH('Backend Coding'!$D$13,'Budget 24-25'!A23)))&amp;", "&amp;(ISNUMBER(SEARCH('Backend Coding'!$D$14,'Budget 24-25'!A23)))&amp;", "&amp;(ISNUMBER(SEARCH('Backend Coding'!$D$15,'Budget 24-25'!A23)))&amp;", "&amp;(ISNUMBER(SEARCH('Backend Coding'!$D$16,'Budget 24-25'!A23)))&amp;", "&amp;(ISNUMBER(SEARCH('Backend Coding'!$D$17,'Budget 24-25'!A23)))&amp;", "&amp;(ISNUMBER(SEARCH('Backend Coding'!$D$18,'Budget 24-25'!A23)))&amp;", "&amp;(ISNUMBER(SEARCH('Backend Coding'!$D$19,'Budget 24-25'!A23)))&amp;", "&amp;(ISNUMBER(SEARCH('Backend Coding'!$D$20,'Budget 24-25'!A23)))&amp;", "&amp;(ISNUMBER(SEARCH('Backend Coding'!$D$21,'Budget 24-25'!A23)))&amp;", "&amp;(ISNUMBER(SEARCH('Backend Coding'!$D$22,'Budget 24-25'!A23)))&amp;", "&amp;(ISNUMBER(SEARCH('Backend Coding'!$D$23,'Budget 24-25'!A23)))&amp;", "&amp;(ISNUMBER(SEARCH('Backend Coding'!$D$24,'Budget 24-25'!A23)))&amp;", "&amp;(ISNUMBER(SEARCH('Backend Coding'!$D$25,'Budget 24-25'!A23)))&amp;", "&amp;(ISNUMBER(SEARCH('Backend Coding'!$D$26,'Budget 24-25'!A23)))</f>
        <v>FALSE, FALSE, FALSE, FALSE, FALSE, FALSE, FALSE, FALSE, FALSE, FALSE, FALSE, FALSE, FALSE, FALSE, FALSE, FALSE, FALSE, FALSE, FALSE, FALSE, FALSE, FALSE, FALSE, FALSE, FALSE</v>
      </c>
      <c r="S23" s="3" t="str">
        <f>(ISNUMBER(SEARCH('Backend Coding'!$F$2,'Budget 24-25'!A23)))&amp;", "&amp;(ISNUMBER(SEARCH('Backend Coding'!$F$3,'Budget 24-25'!A23)))&amp;", "&amp;(ISNUMBER(SEARCH('Backend Coding'!$F$4,'Budget 24-25'!A23)))&amp;", "&amp;(ISNUMBER(SEARCH('Backend Coding'!$F$5,'Budget 24-25'!A23)))&amp;", "&amp;(ISNUMBER(SEARCH('Backend Coding'!$F$6,'Budget 24-25'!A23)))&amp;", "&amp;(ISNUMBER(SEARCH('Backend Coding'!$F$7,'Budget 24-25'!A23)))&amp;", "&amp;(ISNUMBER(SEARCH('Backend Coding'!$F$8,'Budget 24-25'!A23)))&amp;", "&amp;(ISNUMBER(SEARCH('Backend Coding'!$F$9,'Budget 24-25'!A23)))&amp;", "&amp;(ISNUMBER(SEARCH('Backend Coding'!$F$10,'Budget 24-25'!A23)))&amp;", "&amp;(ISNUMBER(SEARCH('Backend Coding'!$F$11,'Budget 24-25'!A23)))&amp;", "&amp;(ISNUMBER(SEARCH('Backend Coding'!$F$12,'Budget 24-25'!A23)))&amp;", "&amp;(ISNUMBER(SEARCH('Backend Coding'!$F$13,'Budget 24-25'!A23)))&amp;", "&amp;(ISNUMBER(SEARCH('Backend Coding'!$F$14,'Budget 24-25'!A23)))&amp;", "&amp;(ISNUMBER(SEARCH('Backend Coding'!$F$15,'Budget 24-25'!A23)))&amp;", "&amp;(ISNUMBER(SEARCH('Backend Coding'!$F$16,'Budget 24-25'!A23)))&amp;", "&amp;(ISNUMBER(SEARCH('Backend Coding'!$F$17,'Budget 24-25'!A23)))&amp;", "&amp;(ISNUMBER(SEARCH('Backend Coding'!$F$18,'Budget 24-25'!A23)))&amp;", "&amp;(ISNUMBER(SEARCH('Backend Coding'!$F$19,'Budget 24-25'!A23)))&amp;", "&amp;(ISNUMBER(SEARCH('Backend Coding'!$F$20,'Budget 24-25'!A23)))&amp;", "&amp;(ISNUMBER(SEARCH('Backend Coding'!$F$21,'Budget 24-25'!A23)))&amp;", "&amp;(ISNUMBER(SEARCH('Backend Coding'!$F$22,'Budget 24-25'!A23)))&amp;", "&amp;(ISNUMBER(SEARCH('Backend Coding'!$F$23,'Budget 24-25'!A23)))&amp;", "&amp;(ISNUMBER(SEARCH('Backend Coding'!$F$24,'Budget 24-25'!A23)))&amp;", "&amp;(ISNUMBER(SEARCH('Backend Coding'!$F$25,'Budget 24-25'!A23)))&amp;", "&amp;(ISNUMBER(SEARCH('Backend Coding'!$F$26,'Budget 24-25'!A23)))</f>
        <v>FALSE, FALSE, FALSE, FALSE, FALSE, FALSE, FALSE, FALSE, FALSE, FALSE, FALSE, FALSE, FALSE, FALSE, FALSE, FALSE, FALSE, FALSE, FALSE, FALSE, FALSE, FALSE, FALSE, FALSE, FALSE</v>
      </c>
      <c r="T23" s="3" t="str">
        <f>(ISNUMBER(SEARCH('Backend Coding'!$H$2,'Budget 24-25'!A23)))&amp;", "&amp;(ISNUMBER(SEARCH('Backend Coding'!$H$3,'Budget 24-25'!A23)))&amp;", "&amp;(ISNUMBER(SEARCH('Backend Coding'!$H$4,'Budget 24-25'!A23)))&amp;", "&amp;(ISNUMBER(SEARCH('Backend Coding'!$H$5,'Budget 24-25'!A23)))&amp;", "&amp;(ISNUMBER(SEARCH('Backend Coding'!$H$6,'Budget 24-25'!A23)))&amp;", "&amp;(ISNUMBER(SEARCH('Backend Coding'!$H$7,'Budget 24-25'!A23)))&amp;", "&amp;(ISNUMBER(SEARCH('Backend Coding'!$H$8,'Budget 24-25'!A23)))&amp;", "&amp;(ISNUMBER(SEARCH('Backend Coding'!$H$9,'Budget 24-25'!A23)))&amp;", "&amp;(ISNUMBER(SEARCH('Backend Coding'!$H$10,'Budget 24-25'!A23)))&amp;", "&amp;(ISNUMBER(SEARCH('Backend Coding'!$H$11,'Budget 24-25'!A23)))&amp;", "&amp;(ISNUMBER(SEARCH('Backend Coding'!$H$12,'Budget 24-25'!A23)))&amp;", "&amp;(ISNUMBER(SEARCH('Backend Coding'!$H$13,'Budget 24-25'!A23)))&amp;", "&amp;(ISNUMBER(SEARCH('Backend Coding'!$H$14,'Budget 24-25'!A23)))&amp;", "&amp;(ISNUMBER(SEARCH('Backend Coding'!$H$15,'Budget 24-25'!A23)))&amp;", "&amp;(ISNUMBER(SEARCH('Backend Coding'!$H$16,'Budget 24-25'!A23)))&amp;", "&amp;(ISNUMBER(SEARCH('Backend Coding'!$H$17,'Budget 24-25'!A23)))&amp;", "&amp;(ISNUMBER(SEARCH('Backend Coding'!$H$18,'Budget 24-25'!A23)))&amp;", "&amp;(ISNUMBER(SEARCH('Backend Coding'!$H$19,'Budget 24-25'!A23)))&amp;", "&amp;(ISNUMBER(SEARCH('Backend Coding'!$H$20,'Budget 24-25'!A23)))&amp;", "&amp;(ISNUMBER(SEARCH('Backend Coding'!$H$21,'Budget 24-25'!A23)))&amp;", "&amp;(ISNUMBER(SEARCH('Backend Coding'!$H$22,'Budget 24-25'!A23)))&amp;", "&amp;(ISNUMBER(SEARCH('Backend Coding'!$H$23,'Budget 24-25'!A23)))&amp;", "&amp;(ISNUMBER(SEARCH('Backend Coding'!$H$24,'Budget 24-25'!A23)))&amp;", "&amp;(ISNUMBER(SEARCH('Backend Coding'!$H$25,'Budget 24-25'!A23)))&amp;", "&amp;(ISNUMBER(SEARCH('Backend Coding'!$H$26,'Budget 24-25'!A23)))</f>
        <v>FALSE, FALSE, FALSE, FALSE, FALSE, FALSE, FALSE, FALSE, FALSE, FALSE, FALSE, FALSE, FALSE, FALSE, FALSE, FALSE, FALSE, FALSE, FALSE, FALSE, FALSE, FALSE, FALSE, FALSE, FALSE</v>
      </c>
      <c r="U23" s="3" t="str">
        <f>(ISNUMBER(SEARCH('Backend Coding'!$J$2,'Budget 24-25'!A23)))&amp;", "&amp;(ISNUMBER(SEARCH('Backend Coding'!$J$3,'Budget 24-25'!A23)))&amp;", "&amp;(ISNUMBER(SEARCH('Backend Coding'!$J$4,'Budget 24-25'!A23)))&amp;", "&amp;(ISNUMBER(SEARCH('Backend Coding'!$J$5,'Budget 24-25'!A23)))&amp;", "&amp;(ISNUMBER(SEARCH('Backend Coding'!$J$6,'Budget 24-25'!A23)))&amp;", "&amp;(ISNUMBER(SEARCH('Backend Coding'!$J$7,'Budget 24-25'!A23)))&amp;", "&amp;(ISNUMBER(SEARCH('Backend Coding'!$J$8,'Budget 24-25'!A23)))&amp;", "&amp;(ISNUMBER(SEARCH('Backend Coding'!$J$9,'Budget 24-25'!A23)))&amp;", "&amp;(ISNUMBER(SEARCH('Backend Coding'!$J$10,'Budget 24-25'!A23)))&amp;", "&amp;(ISNUMBER(SEARCH('Backend Coding'!$J$11,'Budget 24-25'!A23)))&amp;", "&amp;(ISNUMBER(SEARCH('Backend Coding'!$J$12,'Budget 24-25'!A23)))&amp;", "&amp;(ISNUMBER(SEARCH('Backend Coding'!$J$13,'Budget 24-25'!A23)))&amp;", "&amp;(ISNUMBER(SEARCH('Backend Coding'!$J$14,'Budget 24-25'!A23)))&amp;", "&amp;(ISNUMBER(SEARCH('Backend Coding'!$J$15,'Budget 24-25'!A23)))&amp;", "&amp;(ISNUMBER(SEARCH('Backend Coding'!$J$16,'Budget 24-25'!A23)))&amp;", "&amp;(ISNUMBER(SEARCH('Backend Coding'!$J$17,'Budget 24-25'!A23)))&amp;", "&amp;(ISNUMBER(SEARCH('Backend Coding'!$J$18,'Budget 24-25'!A23)))&amp;", "&amp;(ISNUMBER(SEARCH('Backend Coding'!$J$19,'Budget 24-25'!A23)))&amp;", "&amp;(ISNUMBER(SEARCH('Backend Coding'!$J$20,'Budget 24-25'!A23)))&amp;", "&amp;(ISNUMBER(SEARCH('Backend Coding'!$J$21,'Budget 24-25'!A23)))&amp;", "&amp;(ISNUMBER(SEARCH('Backend Coding'!$J$22,'Budget 24-25'!A23)))&amp;", "&amp;(ISNUMBER(SEARCH('Backend Coding'!$J$23,'Budget 24-25'!A23)))&amp;", "&amp;(ISNUMBER(SEARCH('Backend Coding'!$J$24,'Budget 24-25'!A23)))&amp;", "&amp;(ISNUMBER(SEARCH('Backend Coding'!$J$25,'Budget 24-25'!A23)))&amp;", "&amp;(ISNUMBER(SEARCH('Backend Coding'!$J$26,'Budget 24-25'!A23)))</f>
        <v>FALSE, FALSE, FALSE, FALSE, FALSE, FALSE, FALSE, FALSE, FALSE, FALSE, FALSE, FALSE, FALSE, FALSE, FALSE, FALSE, FALSE, FALSE, FALSE, FALSE, FALSE, FALSE, FALSE, FALSE, FALSE</v>
      </c>
    </row>
    <row r="24" spans="1:21" ht="33" customHeight="1">
      <c r="A24" s="57" t="s">
        <v>50</v>
      </c>
      <c r="B24" s="66" t="s">
        <v>211</v>
      </c>
      <c r="C24" s="57"/>
      <c r="D24" s="57"/>
      <c r="E24" s="57" t="s">
        <v>123</v>
      </c>
      <c r="F24" s="57"/>
      <c r="G24" s="57"/>
      <c r="H24" s="57"/>
      <c r="I24" s="57" t="s">
        <v>132</v>
      </c>
      <c r="J24" s="107" t="s">
        <v>127</v>
      </c>
      <c r="K24" s="105"/>
      <c r="L24" s="106"/>
      <c r="M24" s="106"/>
      <c r="N24" s="58"/>
      <c r="O24" s="48">
        <v>43440</v>
      </c>
      <c r="P24" s="102">
        <f t="shared" si="3"/>
        <v>43440</v>
      </c>
      <c r="Q24" s="3" t="str">
        <f>(ISNUMBER(SEARCH('Backend Coding'!$B$2,'Budget 24-25'!A24)))&amp;", "&amp;(ISNUMBER(SEARCH('Backend Coding'!$B$3,'Budget 24-25'!A24)))&amp;", "&amp;(ISNUMBER(SEARCH('Backend Coding'!$B$4,'Budget 24-25'!A24)))&amp;", "&amp;(ISNUMBER(SEARCH('Backend Coding'!$B$5,'Budget 24-25'!A24)))&amp;", "&amp;(ISNUMBER(SEARCH('Backend Coding'!$B$6,'Budget 24-25'!A24)))&amp;", "&amp;(ISNUMBER(SEARCH('Backend Coding'!$B$7,'Budget 24-25'!A24)))&amp;", "&amp;(ISNUMBER(SEARCH('Backend Coding'!$B$8,'Budget 24-25'!A24)))&amp;", "&amp;(ISNUMBER(SEARCH('Backend Coding'!$B$9,'Budget 24-25'!A24)))&amp;", "&amp;(ISNUMBER(SEARCH('Backend Coding'!$B$10,'Budget 24-25'!A24)))&amp;", "&amp;(ISNUMBER(SEARCH('Backend Coding'!$B$11,'Budget 24-25'!A24)))&amp;", "&amp;(ISNUMBER(SEARCH('Backend Coding'!$B$12,'Budget 24-25'!A24)))&amp;", "&amp;(ISNUMBER(SEARCH('Backend Coding'!$B$13,'Budget 24-25'!A24)))&amp;", "&amp;(ISNUMBER(SEARCH('Backend Coding'!$B$14,'Budget 24-25'!A24)))&amp;", "&amp;(ISNUMBER(SEARCH('Backend Coding'!$B$15,'Budget 24-25'!A24)))&amp;", "&amp;(ISNUMBER(SEARCH('Backend Coding'!$B$16,'Budget 24-25'!A24)))&amp;", "&amp;(ISNUMBER(SEARCH('Backend Coding'!$B$17,'Budget 24-25'!A24)))&amp;", "&amp;(ISNUMBER(SEARCH('Backend Coding'!$B$18,'Budget 24-25'!A24)))&amp;", "&amp;(ISNUMBER(SEARCH('Backend Coding'!$B$19,'Budget 24-25'!A24)))&amp;", "&amp;(ISNUMBER(SEARCH('Backend Coding'!$B$20,'Budget 24-25'!A24)))&amp;", "&amp;(ISNUMBER(SEARCH('Backend Coding'!$B$21,'Budget 24-25'!A24)))&amp;", "&amp;(ISNUMBER(SEARCH('Backend Coding'!$B$22,'Budget 24-25'!A24)))&amp;", "&amp;(ISNUMBER(SEARCH('Backend Coding'!$B$23,'Budget 24-25'!A24)))&amp;", "&amp;(ISNUMBER(SEARCH('Backend Coding'!$B$24,'Budget 24-25'!A24)))&amp;", "&amp;(ISNUMBER(SEARCH('Backend Coding'!$B$25,'Budget 24-25'!A24)))&amp;", "&amp;(ISNUMBER(SEARCH('Backend Coding'!$B$26,'Budget 24-25'!A24)))</f>
        <v>FALSE, FALSE, FALSE, FALSE, FALSE, FALSE, FALSE, TRUE, FALSE, FALSE, FALSE, FALSE, FALSE, FALSE, FALSE, FALSE, FALSE, FALSE, FALSE, FALSE, FALSE, FALSE, FALSE, FALSE, FALSE</v>
      </c>
      <c r="R24" s="3" t="str">
        <f>(ISNUMBER(SEARCH('Backend Coding'!$D$2,'Budget 24-25'!A24)))&amp;", "&amp;(ISNUMBER(SEARCH('Backend Coding'!$D$3,'Budget 24-25'!A24)))&amp;", "&amp;(ISNUMBER(SEARCH('Backend Coding'!$D$4,'Budget 24-25'!A24)))&amp;", "&amp;(ISNUMBER(SEARCH('Backend Coding'!$D$5,'Budget 24-25'!A24)))&amp;", "&amp;(ISNUMBER(SEARCH('Backend Coding'!$D$6,'Budget 24-25'!A24)))&amp;", "&amp;(ISNUMBER(SEARCH('Backend Coding'!$D$7,'Budget 24-25'!A24)))&amp;", "&amp;(ISNUMBER(SEARCH('Backend Coding'!$D$8,'Budget 24-25'!A24)))&amp;", "&amp;(ISNUMBER(SEARCH('Backend Coding'!$D$9,'Budget 24-25'!A24)))&amp;", "&amp;(ISNUMBER(SEARCH('Backend Coding'!$D$10,'Budget 24-25'!A24)))&amp;", "&amp;(ISNUMBER(SEARCH('Backend Coding'!$D$11,'Budget 24-25'!A24)))&amp;", "&amp;(ISNUMBER(SEARCH('Backend Coding'!$D$12,'Budget 24-25'!A24)))&amp;", "&amp;(ISNUMBER(SEARCH('Backend Coding'!$D$13,'Budget 24-25'!A24)))&amp;", "&amp;(ISNUMBER(SEARCH('Backend Coding'!$D$14,'Budget 24-25'!A24)))&amp;", "&amp;(ISNUMBER(SEARCH('Backend Coding'!$D$15,'Budget 24-25'!A24)))&amp;", "&amp;(ISNUMBER(SEARCH('Backend Coding'!$D$16,'Budget 24-25'!A24)))&amp;", "&amp;(ISNUMBER(SEARCH('Backend Coding'!$D$17,'Budget 24-25'!A24)))&amp;", "&amp;(ISNUMBER(SEARCH('Backend Coding'!$D$18,'Budget 24-25'!A24)))&amp;", "&amp;(ISNUMBER(SEARCH('Backend Coding'!$D$19,'Budget 24-25'!A24)))&amp;", "&amp;(ISNUMBER(SEARCH('Backend Coding'!$D$20,'Budget 24-25'!A24)))&amp;", "&amp;(ISNUMBER(SEARCH('Backend Coding'!$D$21,'Budget 24-25'!A24)))&amp;", "&amp;(ISNUMBER(SEARCH('Backend Coding'!$D$22,'Budget 24-25'!A24)))&amp;", "&amp;(ISNUMBER(SEARCH('Backend Coding'!$D$23,'Budget 24-25'!A24)))&amp;", "&amp;(ISNUMBER(SEARCH('Backend Coding'!$D$24,'Budget 24-25'!A24)))&amp;", "&amp;(ISNUMBER(SEARCH('Backend Coding'!$D$25,'Budget 24-25'!A24)))&amp;", "&amp;(ISNUMBER(SEARCH('Backend Coding'!$D$26,'Budget 24-25'!A24)))</f>
        <v>FALSE, FALSE, FALSE, FALSE, FALSE, FALSE, FALSE, FALSE, FALSE, FALSE, FALSE, FALSE, FALSE, FALSE, FALSE, FALSE, FALSE, FALSE, FALSE, FALSE, FALSE, FALSE, FALSE, FALSE, FALSE</v>
      </c>
      <c r="S24" s="3" t="str">
        <f>(ISNUMBER(SEARCH('Backend Coding'!$F$2,'Budget 24-25'!A24)))&amp;", "&amp;(ISNUMBER(SEARCH('Backend Coding'!$F$3,'Budget 24-25'!A24)))&amp;", "&amp;(ISNUMBER(SEARCH('Backend Coding'!$F$4,'Budget 24-25'!A24)))&amp;", "&amp;(ISNUMBER(SEARCH('Backend Coding'!$F$5,'Budget 24-25'!A24)))&amp;", "&amp;(ISNUMBER(SEARCH('Backend Coding'!$F$6,'Budget 24-25'!A24)))&amp;", "&amp;(ISNUMBER(SEARCH('Backend Coding'!$F$7,'Budget 24-25'!A24)))&amp;", "&amp;(ISNUMBER(SEARCH('Backend Coding'!$F$8,'Budget 24-25'!A24)))&amp;", "&amp;(ISNUMBER(SEARCH('Backend Coding'!$F$9,'Budget 24-25'!A24)))&amp;", "&amp;(ISNUMBER(SEARCH('Backend Coding'!$F$10,'Budget 24-25'!A24)))&amp;", "&amp;(ISNUMBER(SEARCH('Backend Coding'!$F$11,'Budget 24-25'!A24)))&amp;", "&amp;(ISNUMBER(SEARCH('Backend Coding'!$F$12,'Budget 24-25'!A24)))&amp;", "&amp;(ISNUMBER(SEARCH('Backend Coding'!$F$13,'Budget 24-25'!A24)))&amp;", "&amp;(ISNUMBER(SEARCH('Backend Coding'!$F$14,'Budget 24-25'!A24)))&amp;", "&amp;(ISNUMBER(SEARCH('Backend Coding'!$F$15,'Budget 24-25'!A24)))&amp;", "&amp;(ISNUMBER(SEARCH('Backend Coding'!$F$16,'Budget 24-25'!A24)))&amp;", "&amp;(ISNUMBER(SEARCH('Backend Coding'!$F$17,'Budget 24-25'!A24)))&amp;", "&amp;(ISNUMBER(SEARCH('Backend Coding'!$F$18,'Budget 24-25'!A24)))&amp;", "&amp;(ISNUMBER(SEARCH('Backend Coding'!$F$19,'Budget 24-25'!A24)))&amp;", "&amp;(ISNUMBER(SEARCH('Backend Coding'!$F$20,'Budget 24-25'!A24)))&amp;", "&amp;(ISNUMBER(SEARCH('Backend Coding'!$F$21,'Budget 24-25'!A24)))&amp;", "&amp;(ISNUMBER(SEARCH('Backend Coding'!$F$22,'Budget 24-25'!A24)))&amp;", "&amp;(ISNUMBER(SEARCH('Backend Coding'!$F$23,'Budget 24-25'!A24)))&amp;", "&amp;(ISNUMBER(SEARCH('Backend Coding'!$F$24,'Budget 24-25'!A24)))&amp;", "&amp;(ISNUMBER(SEARCH('Backend Coding'!$F$25,'Budget 24-25'!A24)))&amp;", "&amp;(ISNUMBER(SEARCH('Backend Coding'!$F$26,'Budget 24-25'!A24)))</f>
        <v>FALSE, FALSE, FALSE, FALSE, FALSE, FALSE, FALSE, FALSE, FALSE, FALSE, FALSE, FALSE, FALSE, FALSE, FALSE, FALSE, FALSE, FALSE, FALSE, FALSE, FALSE, FALSE, FALSE, FALSE, FALSE</v>
      </c>
      <c r="T24" s="3" t="str">
        <f>(ISNUMBER(SEARCH('Backend Coding'!$H$2,'Budget 24-25'!A24)))&amp;", "&amp;(ISNUMBER(SEARCH('Backend Coding'!$H$3,'Budget 24-25'!A24)))&amp;", "&amp;(ISNUMBER(SEARCH('Backend Coding'!$H$4,'Budget 24-25'!A24)))&amp;", "&amp;(ISNUMBER(SEARCH('Backend Coding'!$H$5,'Budget 24-25'!A24)))&amp;", "&amp;(ISNUMBER(SEARCH('Backend Coding'!$H$6,'Budget 24-25'!A24)))&amp;", "&amp;(ISNUMBER(SEARCH('Backend Coding'!$H$7,'Budget 24-25'!A24)))&amp;", "&amp;(ISNUMBER(SEARCH('Backend Coding'!$H$8,'Budget 24-25'!A24)))&amp;", "&amp;(ISNUMBER(SEARCH('Backend Coding'!$H$9,'Budget 24-25'!A24)))&amp;", "&amp;(ISNUMBER(SEARCH('Backend Coding'!$H$10,'Budget 24-25'!A24)))&amp;", "&amp;(ISNUMBER(SEARCH('Backend Coding'!$H$11,'Budget 24-25'!A24)))&amp;", "&amp;(ISNUMBER(SEARCH('Backend Coding'!$H$12,'Budget 24-25'!A24)))&amp;", "&amp;(ISNUMBER(SEARCH('Backend Coding'!$H$13,'Budget 24-25'!A24)))&amp;", "&amp;(ISNUMBER(SEARCH('Backend Coding'!$H$14,'Budget 24-25'!A24)))&amp;", "&amp;(ISNUMBER(SEARCH('Backend Coding'!$H$15,'Budget 24-25'!A24)))&amp;", "&amp;(ISNUMBER(SEARCH('Backend Coding'!$H$16,'Budget 24-25'!A24)))&amp;", "&amp;(ISNUMBER(SEARCH('Backend Coding'!$H$17,'Budget 24-25'!A24)))&amp;", "&amp;(ISNUMBER(SEARCH('Backend Coding'!$H$18,'Budget 24-25'!A24)))&amp;", "&amp;(ISNUMBER(SEARCH('Backend Coding'!$H$19,'Budget 24-25'!A24)))&amp;", "&amp;(ISNUMBER(SEARCH('Backend Coding'!$H$20,'Budget 24-25'!A24)))&amp;", "&amp;(ISNUMBER(SEARCH('Backend Coding'!$H$21,'Budget 24-25'!A24)))&amp;", "&amp;(ISNUMBER(SEARCH('Backend Coding'!$H$22,'Budget 24-25'!A24)))&amp;", "&amp;(ISNUMBER(SEARCH('Backend Coding'!$H$23,'Budget 24-25'!A24)))&amp;", "&amp;(ISNUMBER(SEARCH('Backend Coding'!$H$24,'Budget 24-25'!A24)))&amp;", "&amp;(ISNUMBER(SEARCH('Backend Coding'!$H$25,'Budget 24-25'!A24)))&amp;", "&amp;(ISNUMBER(SEARCH('Backend Coding'!$H$26,'Budget 24-25'!A24)))</f>
        <v>FALSE, FALSE, FALSE, FALSE, FALSE, FALSE, FALSE, FALSE, FALSE, FALSE, FALSE, FALSE, FALSE, FALSE, FALSE, FALSE, FALSE, FALSE, FALSE, FALSE, FALSE, FALSE, FALSE, FALSE, FALSE</v>
      </c>
      <c r="U24" s="3" t="str">
        <f>(ISNUMBER(SEARCH('Backend Coding'!$J$2,'Budget 24-25'!A24)))&amp;", "&amp;(ISNUMBER(SEARCH('Backend Coding'!$J$3,'Budget 24-25'!A24)))&amp;", "&amp;(ISNUMBER(SEARCH('Backend Coding'!$J$4,'Budget 24-25'!A24)))&amp;", "&amp;(ISNUMBER(SEARCH('Backend Coding'!$J$5,'Budget 24-25'!A24)))&amp;", "&amp;(ISNUMBER(SEARCH('Backend Coding'!$J$6,'Budget 24-25'!A24)))&amp;", "&amp;(ISNUMBER(SEARCH('Backend Coding'!$J$7,'Budget 24-25'!A24)))&amp;", "&amp;(ISNUMBER(SEARCH('Backend Coding'!$J$8,'Budget 24-25'!A24)))&amp;", "&amp;(ISNUMBER(SEARCH('Backend Coding'!$J$9,'Budget 24-25'!A24)))&amp;", "&amp;(ISNUMBER(SEARCH('Backend Coding'!$J$10,'Budget 24-25'!A24)))&amp;", "&amp;(ISNUMBER(SEARCH('Backend Coding'!$J$11,'Budget 24-25'!A24)))&amp;", "&amp;(ISNUMBER(SEARCH('Backend Coding'!$J$12,'Budget 24-25'!A24)))&amp;", "&amp;(ISNUMBER(SEARCH('Backend Coding'!$J$13,'Budget 24-25'!A24)))&amp;", "&amp;(ISNUMBER(SEARCH('Backend Coding'!$J$14,'Budget 24-25'!A24)))&amp;", "&amp;(ISNUMBER(SEARCH('Backend Coding'!$J$15,'Budget 24-25'!A24)))&amp;", "&amp;(ISNUMBER(SEARCH('Backend Coding'!$J$16,'Budget 24-25'!A24)))&amp;", "&amp;(ISNUMBER(SEARCH('Backend Coding'!$J$17,'Budget 24-25'!A24)))&amp;", "&amp;(ISNUMBER(SEARCH('Backend Coding'!$J$18,'Budget 24-25'!A24)))&amp;", "&amp;(ISNUMBER(SEARCH('Backend Coding'!$J$19,'Budget 24-25'!A24)))&amp;", "&amp;(ISNUMBER(SEARCH('Backend Coding'!$J$20,'Budget 24-25'!A24)))&amp;", "&amp;(ISNUMBER(SEARCH('Backend Coding'!$J$21,'Budget 24-25'!A24)))&amp;", "&amp;(ISNUMBER(SEARCH('Backend Coding'!$J$22,'Budget 24-25'!A24)))&amp;", "&amp;(ISNUMBER(SEARCH('Backend Coding'!$J$23,'Budget 24-25'!A24)))&amp;", "&amp;(ISNUMBER(SEARCH('Backend Coding'!$J$24,'Budget 24-25'!A24)))&amp;", "&amp;(ISNUMBER(SEARCH('Backend Coding'!$J$25,'Budget 24-25'!A24)))&amp;", "&amp;(ISNUMBER(SEARCH('Backend Coding'!$J$26,'Budget 24-25'!A24)))</f>
        <v>FALSE, FALSE, FALSE, FALSE, FALSE, FALSE, FALSE, FALSE, FALSE, FALSE, FALSE, FALSE, FALSE, FALSE, FALSE, FALSE, FALSE, FALSE, FALSE, FALSE, FALSE, FALSE, FALSE, FALSE, FALSE</v>
      </c>
    </row>
    <row r="25" spans="1:21" ht="50.25" customHeight="1">
      <c r="A25" s="57" t="s">
        <v>66</v>
      </c>
      <c r="B25" s="66" t="s">
        <v>212</v>
      </c>
      <c r="C25" s="71"/>
      <c r="D25" s="57">
        <v>0.45</v>
      </c>
      <c r="E25" s="57" t="s">
        <v>149</v>
      </c>
      <c r="F25" s="71"/>
      <c r="G25" s="71"/>
      <c r="H25" s="71"/>
      <c r="I25" s="57" t="s">
        <v>124</v>
      </c>
      <c r="J25" s="107">
        <v>111</v>
      </c>
      <c r="K25" s="106"/>
      <c r="L25" s="106"/>
      <c r="M25" s="106"/>
      <c r="N25" s="64"/>
      <c r="O25" s="48">
        <v>39013</v>
      </c>
      <c r="P25" s="102">
        <f t="shared" si="3"/>
        <v>39013</v>
      </c>
      <c r="Q25" s="3" t="str">
        <f>(ISNUMBER(SEARCH('Backend Coding'!$B$2,'Budget 24-25'!A25)))&amp;", "&amp;(ISNUMBER(SEARCH('Backend Coding'!$B$3,'Budget 24-25'!A25)))&amp;", "&amp;(ISNUMBER(SEARCH('Backend Coding'!$B$4,'Budget 24-25'!A25)))&amp;", "&amp;(ISNUMBER(SEARCH('Backend Coding'!$B$5,'Budget 24-25'!A25)))&amp;", "&amp;(ISNUMBER(SEARCH('Backend Coding'!$B$6,'Budget 24-25'!A25)))&amp;", "&amp;(ISNUMBER(SEARCH('Backend Coding'!$B$7,'Budget 24-25'!A25)))&amp;", "&amp;(ISNUMBER(SEARCH('Backend Coding'!$B$8,'Budget 24-25'!A25)))&amp;", "&amp;(ISNUMBER(SEARCH('Backend Coding'!$B$9,'Budget 24-25'!A25)))&amp;", "&amp;(ISNUMBER(SEARCH('Backend Coding'!$B$10,'Budget 24-25'!A25)))&amp;", "&amp;(ISNUMBER(SEARCH('Backend Coding'!$B$11,'Budget 24-25'!A25)))&amp;", "&amp;(ISNUMBER(SEARCH('Backend Coding'!$B$12,'Budget 24-25'!A25)))&amp;", "&amp;(ISNUMBER(SEARCH('Backend Coding'!$B$13,'Budget 24-25'!A25)))&amp;", "&amp;(ISNUMBER(SEARCH('Backend Coding'!$B$14,'Budget 24-25'!A25)))&amp;", "&amp;(ISNUMBER(SEARCH('Backend Coding'!$B$15,'Budget 24-25'!A25)))&amp;", "&amp;(ISNUMBER(SEARCH('Backend Coding'!$B$16,'Budget 24-25'!A25)))&amp;", "&amp;(ISNUMBER(SEARCH('Backend Coding'!$B$17,'Budget 24-25'!A25)))&amp;", "&amp;(ISNUMBER(SEARCH('Backend Coding'!$B$18,'Budget 24-25'!A25)))&amp;", "&amp;(ISNUMBER(SEARCH('Backend Coding'!$B$19,'Budget 24-25'!A25)))&amp;", "&amp;(ISNUMBER(SEARCH('Backend Coding'!$B$20,'Budget 24-25'!A25)))&amp;", "&amp;(ISNUMBER(SEARCH('Backend Coding'!$B$21,'Budget 24-25'!A25)))&amp;", "&amp;(ISNUMBER(SEARCH('Backend Coding'!$B$22,'Budget 24-25'!A25)))&amp;", "&amp;(ISNUMBER(SEARCH('Backend Coding'!$B$23,'Budget 24-25'!A25)))&amp;", "&amp;(ISNUMBER(SEARCH('Backend Coding'!$B$24,'Budget 24-25'!A25)))&amp;", "&amp;(ISNUMBER(SEARCH('Backend Coding'!$B$25,'Budget 24-25'!A25)))&amp;", "&amp;(ISNUMBER(SEARCH('Backend Coding'!$B$26,'Budget 24-25'!A25)))</f>
        <v>FALSE, FALSE, FALSE, FALSE, FALSE, FALSE, FALSE, FALSE, TRUE, FALSE, FALSE, FALSE, FALSE, FALSE, FALSE, FALSE, FALSE, FALSE, FALSE, FALSE, FALSE, FALSE, FALSE, FALSE, FALSE</v>
      </c>
      <c r="R25" s="3" t="str">
        <f>(ISNUMBER(SEARCH('Backend Coding'!$D$2,'Budget 24-25'!A25)))&amp;", "&amp;(ISNUMBER(SEARCH('Backend Coding'!$D$3,'Budget 24-25'!A25)))&amp;", "&amp;(ISNUMBER(SEARCH('Backend Coding'!$D$4,'Budget 24-25'!A25)))&amp;", "&amp;(ISNUMBER(SEARCH('Backend Coding'!$D$5,'Budget 24-25'!A25)))&amp;", "&amp;(ISNUMBER(SEARCH('Backend Coding'!$D$6,'Budget 24-25'!A25)))&amp;", "&amp;(ISNUMBER(SEARCH('Backend Coding'!$D$7,'Budget 24-25'!A25)))&amp;", "&amp;(ISNUMBER(SEARCH('Backend Coding'!$D$8,'Budget 24-25'!A25)))&amp;", "&amp;(ISNUMBER(SEARCH('Backend Coding'!$D$9,'Budget 24-25'!A25)))&amp;", "&amp;(ISNUMBER(SEARCH('Backend Coding'!$D$10,'Budget 24-25'!A25)))&amp;", "&amp;(ISNUMBER(SEARCH('Backend Coding'!$D$11,'Budget 24-25'!A25)))&amp;", "&amp;(ISNUMBER(SEARCH('Backend Coding'!$D$12,'Budget 24-25'!A25)))&amp;", "&amp;(ISNUMBER(SEARCH('Backend Coding'!$D$13,'Budget 24-25'!A25)))&amp;", "&amp;(ISNUMBER(SEARCH('Backend Coding'!$D$14,'Budget 24-25'!A25)))&amp;", "&amp;(ISNUMBER(SEARCH('Backend Coding'!$D$15,'Budget 24-25'!A25)))&amp;", "&amp;(ISNUMBER(SEARCH('Backend Coding'!$D$16,'Budget 24-25'!A25)))&amp;", "&amp;(ISNUMBER(SEARCH('Backend Coding'!$D$17,'Budget 24-25'!A25)))&amp;", "&amp;(ISNUMBER(SEARCH('Backend Coding'!$D$18,'Budget 24-25'!A25)))&amp;", "&amp;(ISNUMBER(SEARCH('Backend Coding'!$D$19,'Budget 24-25'!A25)))&amp;", "&amp;(ISNUMBER(SEARCH('Backend Coding'!$D$20,'Budget 24-25'!A25)))&amp;", "&amp;(ISNUMBER(SEARCH('Backend Coding'!$D$21,'Budget 24-25'!A25)))&amp;", "&amp;(ISNUMBER(SEARCH('Backend Coding'!$D$22,'Budget 24-25'!A25)))&amp;", "&amp;(ISNUMBER(SEARCH('Backend Coding'!$D$23,'Budget 24-25'!A25)))&amp;", "&amp;(ISNUMBER(SEARCH('Backend Coding'!$D$24,'Budget 24-25'!A25)))&amp;", "&amp;(ISNUMBER(SEARCH('Backend Coding'!$D$25,'Budget 24-25'!A25)))&amp;", "&amp;(ISNUMBER(SEARCH('Backend Coding'!$D$26,'Budget 24-25'!A25)))</f>
        <v>FALSE, FALSE, FALSE, FALSE, FALSE, FALSE, FALSE, FALSE, FALSE, FALSE, FALSE, FALSE, FALSE, FALSE, FALSE, FALSE, FALSE, FALSE, FALSE, FALSE, FALSE, FALSE, FALSE, FALSE, FALSE</v>
      </c>
      <c r="S25" s="3" t="str">
        <f>(ISNUMBER(SEARCH('Backend Coding'!$F$2,'Budget 24-25'!A25)))&amp;", "&amp;(ISNUMBER(SEARCH('Backend Coding'!$F$3,'Budget 24-25'!A25)))&amp;", "&amp;(ISNUMBER(SEARCH('Backend Coding'!$F$4,'Budget 24-25'!A25)))&amp;", "&amp;(ISNUMBER(SEARCH('Backend Coding'!$F$5,'Budget 24-25'!A25)))&amp;", "&amp;(ISNUMBER(SEARCH('Backend Coding'!$F$6,'Budget 24-25'!A25)))&amp;", "&amp;(ISNUMBER(SEARCH('Backend Coding'!$F$7,'Budget 24-25'!A25)))&amp;", "&amp;(ISNUMBER(SEARCH('Backend Coding'!$F$8,'Budget 24-25'!A25)))&amp;", "&amp;(ISNUMBER(SEARCH('Backend Coding'!$F$9,'Budget 24-25'!A25)))&amp;", "&amp;(ISNUMBER(SEARCH('Backend Coding'!$F$10,'Budget 24-25'!A25)))&amp;", "&amp;(ISNUMBER(SEARCH('Backend Coding'!$F$11,'Budget 24-25'!A25)))&amp;", "&amp;(ISNUMBER(SEARCH('Backend Coding'!$F$12,'Budget 24-25'!A25)))&amp;", "&amp;(ISNUMBER(SEARCH('Backend Coding'!$F$13,'Budget 24-25'!A25)))&amp;", "&amp;(ISNUMBER(SEARCH('Backend Coding'!$F$14,'Budget 24-25'!A25)))&amp;", "&amp;(ISNUMBER(SEARCH('Backend Coding'!$F$15,'Budget 24-25'!A25)))&amp;", "&amp;(ISNUMBER(SEARCH('Backend Coding'!$F$16,'Budget 24-25'!A25)))&amp;", "&amp;(ISNUMBER(SEARCH('Backend Coding'!$F$17,'Budget 24-25'!A25)))&amp;", "&amp;(ISNUMBER(SEARCH('Backend Coding'!$F$18,'Budget 24-25'!A25)))&amp;", "&amp;(ISNUMBER(SEARCH('Backend Coding'!$F$19,'Budget 24-25'!A25)))&amp;", "&amp;(ISNUMBER(SEARCH('Backend Coding'!$F$20,'Budget 24-25'!A25)))&amp;", "&amp;(ISNUMBER(SEARCH('Backend Coding'!$F$21,'Budget 24-25'!A25)))&amp;", "&amp;(ISNUMBER(SEARCH('Backend Coding'!$F$22,'Budget 24-25'!A25)))&amp;", "&amp;(ISNUMBER(SEARCH('Backend Coding'!$F$23,'Budget 24-25'!A25)))&amp;", "&amp;(ISNUMBER(SEARCH('Backend Coding'!$F$24,'Budget 24-25'!A25)))&amp;", "&amp;(ISNUMBER(SEARCH('Backend Coding'!$F$25,'Budget 24-25'!A25)))&amp;", "&amp;(ISNUMBER(SEARCH('Backend Coding'!$F$26,'Budget 24-25'!A25)))</f>
        <v>FALSE, FALSE, FALSE, FALSE, FALSE, FALSE, FALSE, FALSE, FALSE, FALSE, FALSE, FALSE, FALSE, FALSE, FALSE, FALSE, FALSE, FALSE, FALSE, FALSE, FALSE, FALSE, FALSE, FALSE, FALSE</v>
      </c>
      <c r="T25" s="3" t="str">
        <f>(ISNUMBER(SEARCH('Backend Coding'!$H$2,'Budget 24-25'!A25)))&amp;", "&amp;(ISNUMBER(SEARCH('Backend Coding'!$H$3,'Budget 24-25'!A25)))&amp;", "&amp;(ISNUMBER(SEARCH('Backend Coding'!$H$4,'Budget 24-25'!A25)))&amp;", "&amp;(ISNUMBER(SEARCH('Backend Coding'!$H$5,'Budget 24-25'!A25)))&amp;", "&amp;(ISNUMBER(SEARCH('Backend Coding'!$H$6,'Budget 24-25'!A25)))&amp;", "&amp;(ISNUMBER(SEARCH('Backend Coding'!$H$7,'Budget 24-25'!A25)))&amp;", "&amp;(ISNUMBER(SEARCH('Backend Coding'!$H$8,'Budget 24-25'!A25)))&amp;", "&amp;(ISNUMBER(SEARCH('Backend Coding'!$H$9,'Budget 24-25'!A25)))&amp;", "&amp;(ISNUMBER(SEARCH('Backend Coding'!$H$10,'Budget 24-25'!A25)))&amp;", "&amp;(ISNUMBER(SEARCH('Backend Coding'!$H$11,'Budget 24-25'!A25)))&amp;", "&amp;(ISNUMBER(SEARCH('Backend Coding'!$H$12,'Budget 24-25'!A25)))&amp;", "&amp;(ISNUMBER(SEARCH('Backend Coding'!$H$13,'Budget 24-25'!A25)))&amp;", "&amp;(ISNUMBER(SEARCH('Backend Coding'!$H$14,'Budget 24-25'!A25)))&amp;", "&amp;(ISNUMBER(SEARCH('Backend Coding'!$H$15,'Budget 24-25'!A25)))&amp;", "&amp;(ISNUMBER(SEARCH('Backend Coding'!$H$16,'Budget 24-25'!A25)))&amp;", "&amp;(ISNUMBER(SEARCH('Backend Coding'!$H$17,'Budget 24-25'!A25)))&amp;", "&amp;(ISNUMBER(SEARCH('Backend Coding'!$H$18,'Budget 24-25'!A25)))&amp;", "&amp;(ISNUMBER(SEARCH('Backend Coding'!$H$19,'Budget 24-25'!A25)))&amp;", "&amp;(ISNUMBER(SEARCH('Backend Coding'!$H$20,'Budget 24-25'!A25)))&amp;", "&amp;(ISNUMBER(SEARCH('Backend Coding'!$H$21,'Budget 24-25'!A25)))&amp;", "&amp;(ISNUMBER(SEARCH('Backend Coding'!$H$22,'Budget 24-25'!A25)))&amp;", "&amp;(ISNUMBER(SEARCH('Backend Coding'!$H$23,'Budget 24-25'!A25)))&amp;", "&amp;(ISNUMBER(SEARCH('Backend Coding'!$H$24,'Budget 24-25'!A25)))&amp;", "&amp;(ISNUMBER(SEARCH('Backend Coding'!$H$25,'Budget 24-25'!A25)))&amp;", "&amp;(ISNUMBER(SEARCH('Backend Coding'!$H$26,'Budget 24-25'!A25)))</f>
        <v>FALSE, FALSE, FALSE, FALSE, FALSE, FALSE, FALSE, FALSE, FALSE, FALSE, FALSE, FALSE, FALSE, FALSE, FALSE, FALSE, FALSE, FALSE, FALSE, FALSE, FALSE, FALSE, FALSE, FALSE, FALSE</v>
      </c>
      <c r="U25" s="3" t="str">
        <f>(ISNUMBER(SEARCH('Backend Coding'!$J$2,'Budget 24-25'!A25)))&amp;", "&amp;(ISNUMBER(SEARCH('Backend Coding'!$J$3,'Budget 24-25'!A25)))&amp;", "&amp;(ISNUMBER(SEARCH('Backend Coding'!$J$4,'Budget 24-25'!A25)))&amp;", "&amp;(ISNUMBER(SEARCH('Backend Coding'!$J$5,'Budget 24-25'!A25)))&amp;", "&amp;(ISNUMBER(SEARCH('Backend Coding'!$J$6,'Budget 24-25'!A25)))&amp;", "&amp;(ISNUMBER(SEARCH('Backend Coding'!$J$7,'Budget 24-25'!A25)))&amp;", "&amp;(ISNUMBER(SEARCH('Backend Coding'!$J$8,'Budget 24-25'!A25)))&amp;", "&amp;(ISNUMBER(SEARCH('Backend Coding'!$J$9,'Budget 24-25'!A25)))&amp;", "&amp;(ISNUMBER(SEARCH('Backend Coding'!$J$10,'Budget 24-25'!A25)))&amp;", "&amp;(ISNUMBER(SEARCH('Backend Coding'!$J$11,'Budget 24-25'!A25)))&amp;", "&amp;(ISNUMBER(SEARCH('Backend Coding'!$J$12,'Budget 24-25'!A25)))&amp;", "&amp;(ISNUMBER(SEARCH('Backend Coding'!$J$13,'Budget 24-25'!A25)))&amp;", "&amp;(ISNUMBER(SEARCH('Backend Coding'!$J$14,'Budget 24-25'!A25)))&amp;", "&amp;(ISNUMBER(SEARCH('Backend Coding'!$J$15,'Budget 24-25'!A25)))&amp;", "&amp;(ISNUMBER(SEARCH('Backend Coding'!$J$16,'Budget 24-25'!A25)))&amp;", "&amp;(ISNUMBER(SEARCH('Backend Coding'!$J$17,'Budget 24-25'!A25)))&amp;", "&amp;(ISNUMBER(SEARCH('Backend Coding'!$J$18,'Budget 24-25'!A25)))&amp;", "&amp;(ISNUMBER(SEARCH('Backend Coding'!$J$19,'Budget 24-25'!A25)))&amp;", "&amp;(ISNUMBER(SEARCH('Backend Coding'!$J$20,'Budget 24-25'!A25)))&amp;", "&amp;(ISNUMBER(SEARCH('Backend Coding'!$J$21,'Budget 24-25'!A25)))&amp;", "&amp;(ISNUMBER(SEARCH('Backend Coding'!$J$22,'Budget 24-25'!A25)))&amp;", "&amp;(ISNUMBER(SEARCH('Backend Coding'!$J$23,'Budget 24-25'!A25)))&amp;", "&amp;(ISNUMBER(SEARCH('Backend Coding'!$J$24,'Budget 24-25'!A25)))&amp;", "&amp;(ISNUMBER(SEARCH('Backend Coding'!$J$25,'Budget 24-25'!A25)))&amp;", "&amp;(ISNUMBER(SEARCH('Backend Coding'!$J$26,'Budget 24-25'!A25)))</f>
        <v>FALSE, FALSE, FALSE, FALSE, FALSE, FALSE, FALSE, FALSE, FALSE, FALSE, FALSE, FALSE, FALSE, FALSE, FALSE, FALSE, FALSE, FALSE, FALSE, FALSE, FALSE, FALSE, FALSE, FALSE, FALSE</v>
      </c>
    </row>
    <row r="26" spans="1:21" ht="47.25" customHeight="1">
      <c r="A26" s="57" t="s">
        <v>66</v>
      </c>
      <c r="B26" s="116" t="s">
        <v>213</v>
      </c>
      <c r="C26" s="71"/>
      <c r="D26" s="57"/>
      <c r="E26" s="57" t="s">
        <v>149</v>
      </c>
      <c r="F26" s="71"/>
      <c r="G26" s="71"/>
      <c r="H26" s="71"/>
      <c r="I26" s="57" t="s">
        <v>124</v>
      </c>
      <c r="J26" s="107" t="s">
        <v>127</v>
      </c>
      <c r="K26" s="106"/>
      <c r="L26" s="106"/>
      <c r="M26" s="106"/>
      <c r="N26" s="64"/>
      <c r="O26" s="48">
        <v>20576</v>
      </c>
      <c r="P26" s="102">
        <f t="shared" si="3"/>
        <v>20576</v>
      </c>
      <c r="Q26" s="3" t="str">
        <f>(ISNUMBER(SEARCH('Backend Coding'!$B$2,'Budget 24-25'!A26)))&amp;", "&amp;(ISNUMBER(SEARCH('Backend Coding'!$B$3,'Budget 24-25'!A26)))&amp;", "&amp;(ISNUMBER(SEARCH('Backend Coding'!$B$4,'Budget 24-25'!A26)))&amp;", "&amp;(ISNUMBER(SEARCH('Backend Coding'!$B$5,'Budget 24-25'!A26)))&amp;", "&amp;(ISNUMBER(SEARCH('Backend Coding'!$B$6,'Budget 24-25'!A26)))&amp;", "&amp;(ISNUMBER(SEARCH('Backend Coding'!$B$7,'Budget 24-25'!A26)))&amp;", "&amp;(ISNUMBER(SEARCH('Backend Coding'!$B$8,'Budget 24-25'!A26)))&amp;", "&amp;(ISNUMBER(SEARCH('Backend Coding'!$B$9,'Budget 24-25'!A26)))&amp;", "&amp;(ISNUMBER(SEARCH('Backend Coding'!$B$10,'Budget 24-25'!A26)))&amp;", "&amp;(ISNUMBER(SEARCH('Backend Coding'!$B$11,'Budget 24-25'!A26)))&amp;", "&amp;(ISNUMBER(SEARCH('Backend Coding'!$B$12,'Budget 24-25'!A26)))&amp;", "&amp;(ISNUMBER(SEARCH('Backend Coding'!$B$13,'Budget 24-25'!A26)))&amp;", "&amp;(ISNUMBER(SEARCH('Backend Coding'!$B$14,'Budget 24-25'!A26)))&amp;", "&amp;(ISNUMBER(SEARCH('Backend Coding'!$B$15,'Budget 24-25'!A26)))&amp;", "&amp;(ISNUMBER(SEARCH('Backend Coding'!$B$16,'Budget 24-25'!A26)))&amp;", "&amp;(ISNUMBER(SEARCH('Backend Coding'!$B$17,'Budget 24-25'!A26)))&amp;", "&amp;(ISNUMBER(SEARCH('Backend Coding'!$B$18,'Budget 24-25'!A26)))&amp;", "&amp;(ISNUMBER(SEARCH('Backend Coding'!$B$19,'Budget 24-25'!A26)))&amp;", "&amp;(ISNUMBER(SEARCH('Backend Coding'!$B$20,'Budget 24-25'!A26)))&amp;", "&amp;(ISNUMBER(SEARCH('Backend Coding'!$B$21,'Budget 24-25'!A26)))&amp;", "&amp;(ISNUMBER(SEARCH('Backend Coding'!$B$22,'Budget 24-25'!A26)))&amp;", "&amp;(ISNUMBER(SEARCH('Backend Coding'!$B$23,'Budget 24-25'!A26)))&amp;", "&amp;(ISNUMBER(SEARCH('Backend Coding'!$B$24,'Budget 24-25'!A26)))&amp;", "&amp;(ISNUMBER(SEARCH('Backend Coding'!$B$25,'Budget 24-25'!A26)))&amp;", "&amp;(ISNUMBER(SEARCH('Backend Coding'!$B$26,'Budget 24-25'!A26)))</f>
        <v>FALSE, FALSE, FALSE, FALSE, FALSE, FALSE, FALSE, FALSE, TRUE, FALSE, FALSE, FALSE, FALSE, FALSE, FALSE, FALSE, FALSE, FALSE, FALSE, FALSE, FALSE, FALSE, FALSE, FALSE, FALSE</v>
      </c>
      <c r="R26" s="3" t="str">
        <f>(ISNUMBER(SEARCH('Backend Coding'!$D$2,'Budget 24-25'!A26)))&amp;", "&amp;(ISNUMBER(SEARCH('Backend Coding'!$D$3,'Budget 24-25'!A26)))&amp;", "&amp;(ISNUMBER(SEARCH('Backend Coding'!$D$4,'Budget 24-25'!A26)))&amp;", "&amp;(ISNUMBER(SEARCH('Backend Coding'!$D$5,'Budget 24-25'!A26)))&amp;", "&amp;(ISNUMBER(SEARCH('Backend Coding'!$D$6,'Budget 24-25'!A26)))&amp;", "&amp;(ISNUMBER(SEARCH('Backend Coding'!$D$7,'Budget 24-25'!A26)))&amp;", "&amp;(ISNUMBER(SEARCH('Backend Coding'!$D$8,'Budget 24-25'!A26)))&amp;", "&amp;(ISNUMBER(SEARCH('Backend Coding'!$D$9,'Budget 24-25'!A26)))&amp;", "&amp;(ISNUMBER(SEARCH('Backend Coding'!$D$10,'Budget 24-25'!A26)))&amp;", "&amp;(ISNUMBER(SEARCH('Backend Coding'!$D$11,'Budget 24-25'!A26)))&amp;", "&amp;(ISNUMBER(SEARCH('Backend Coding'!$D$12,'Budget 24-25'!A26)))&amp;", "&amp;(ISNUMBER(SEARCH('Backend Coding'!$D$13,'Budget 24-25'!A26)))&amp;", "&amp;(ISNUMBER(SEARCH('Backend Coding'!$D$14,'Budget 24-25'!A26)))&amp;", "&amp;(ISNUMBER(SEARCH('Backend Coding'!$D$15,'Budget 24-25'!A26)))&amp;", "&amp;(ISNUMBER(SEARCH('Backend Coding'!$D$16,'Budget 24-25'!A26)))&amp;", "&amp;(ISNUMBER(SEARCH('Backend Coding'!$D$17,'Budget 24-25'!A26)))&amp;", "&amp;(ISNUMBER(SEARCH('Backend Coding'!$D$18,'Budget 24-25'!A26)))&amp;", "&amp;(ISNUMBER(SEARCH('Backend Coding'!$D$19,'Budget 24-25'!A26)))&amp;", "&amp;(ISNUMBER(SEARCH('Backend Coding'!$D$20,'Budget 24-25'!A26)))&amp;", "&amp;(ISNUMBER(SEARCH('Backend Coding'!$D$21,'Budget 24-25'!A26)))&amp;", "&amp;(ISNUMBER(SEARCH('Backend Coding'!$D$22,'Budget 24-25'!A26)))&amp;", "&amp;(ISNUMBER(SEARCH('Backend Coding'!$D$23,'Budget 24-25'!A26)))&amp;", "&amp;(ISNUMBER(SEARCH('Backend Coding'!$D$24,'Budget 24-25'!A26)))&amp;", "&amp;(ISNUMBER(SEARCH('Backend Coding'!$D$25,'Budget 24-25'!A26)))&amp;", "&amp;(ISNUMBER(SEARCH('Backend Coding'!$D$26,'Budget 24-25'!A26)))</f>
        <v>FALSE, FALSE, FALSE, FALSE, FALSE, FALSE, FALSE, FALSE, FALSE, FALSE, FALSE, FALSE, FALSE, FALSE, FALSE, FALSE, FALSE, FALSE, FALSE, FALSE, FALSE, FALSE, FALSE, FALSE, FALSE</v>
      </c>
      <c r="S26" s="3" t="str">
        <f>(ISNUMBER(SEARCH('Backend Coding'!$F$2,'Budget 24-25'!A26)))&amp;", "&amp;(ISNUMBER(SEARCH('Backend Coding'!$F$3,'Budget 24-25'!A26)))&amp;", "&amp;(ISNUMBER(SEARCH('Backend Coding'!$F$4,'Budget 24-25'!A26)))&amp;", "&amp;(ISNUMBER(SEARCH('Backend Coding'!$F$5,'Budget 24-25'!A26)))&amp;", "&amp;(ISNUMBER(SEARCH('Backend Coding'!$F$6,'Budget 24-25'!A26)))&amp;", "&amp;(ISNUMBER(SEARCH('Backend Coding'!$F$7,'Budget 24-25'!A26)))&amp;", "&amp;(ISNUMBER(SEARCH('Backend Coding'!$F$8,'Budget 24-25'!A26)))&amp;", "&amp;(ISNUMBER(SEARCH('Backend Coding'!$F$9,'Budget 24-25'!A26)))&amp;", "&amp;(ISNUMBER(SEARCH('Backend Coding'!$F$10,'Budget 24-25'!A26)))&amp;", "&amp;(ISNUMBER(SEARCH('Backend Coding'!$F$11,'Budget 24-25'!A26)))&amp;", "&amp;(ISNUMBER(SEARCH('Backend Coding'!$F$12,'Budget 24-25'!A26)))&amp;", "&amp;(ISNUMBER(SEARCH('Backend Coding'!$F$13,'Budget 24-25'!A26)))&amp;", "&amp;(ISNUMBER(SEARCH('Backend Coding'!$F$14,'Budget 24-25'!A26)))&amp;", "&amp;(ISNUMBER(SEARCH('Backend Coding'!$F$15,'Budget 24-25'!A26)))&amp;", "&amp;(ISNUMBER(SEARCH('Backend Coding'!$F$16,'Budget 24-25'!A26)))&amp;", "&amp;(ISNUMBER(SEARCH('Backend Coding'!$F$17,'Budget 24-25'!A26)))&amp;", "&amp;(ISNUMBER(SEARCH('Backend Coding'!$F$18,'Budget 24-25'!A26)))&amp;", "&amp;(ISNUMBER(SEARCH('Backend Coding'!$F$19,'Budget 24-25'!A26)))&amp;", "&amp;(ISNUMBER(SEARCH('Backend Coding'!$F$20,'Budget 24-25'!A26)))&amp;", "&amp;(ISNUMBER(SEARCH('Backend Coding'!$F$21,'Budget 24-25'!A26)))&amp;", "&amp;(ISNUMBER(SEARCH('Backend Coding'!$F$22,'Budget 24-25'!A26)))&amp;", "&amp;(ISNUMBER(SEARCH('Backend Coding'!$F$23,'Budget 24-25'!A26)))&amp;", "&amp;(ISNUMBER(SEARCH('Backend Coding'!$F$24,'Budget 24-25'!A26)))&amp;", "&amp;(ISNUMBER(SEARCH('Backend Coding'!$F$25,'Budget 24-25'!A26)))&amp;", "&amp;(ISNUMBER(SEARCH('Backend Coding'!$F$26,'Budget 24-25'!A26)))</f>
        <v>FALSE, FALSE, FALSE, FALSE, FALSE, FALSE, FALSE, FALSE, FALSE, FALSE, FALSE, FALSE, FALSE, FALSE, FALSE, FALSE, FALSE, FALSE, FALSE, FALSE, FALSE, FALSE, FALSE, FALSE, FALSE</v>
      </c>
      <c r="T26" s="3" t="str">
        <f>(ISNUMBER(SEARCH('Backend Coding'!$H$2,'Budget 24-25'!A26)))&amp;", "&amp;(ISNUMBER(SEARCH('Backend Coding'!$H$3,'Budget 24-25'!A26)))&amp;", "&amp;(ISNUMBER(SEARCH('Backend Coding'!$H$4,'Budget 24-25'!A26)))&amp;", "&amp;(ISNUMBER(SEARCH('Backend Coding'!$H$5,'Budget 24-25'!A26)))&amp;", "&amp;(ISNUMBER(SEARCH('Backend Coding'!$H$6,'Budget 24-25'!A26)))&amp;", "&amp;(ISNUMBER(SEARCH('Backend Coding'!$H$7,'Budget 24-25'!A26)))&amp;", "&amp;(ISNUMBER(SEARCH('Backend Coding'!$H$8,'Budget 24-25'!A26)))&amp;", "&amp;(ISNUMBER(SEARCH('Backend Coding'!$H$9,'Budget 24-25'!A26)))&amp;", "&amp;(ISNUMBER(SEARCH('Backend Coding'!$H$10,'Budget 24-25'!A26)))&amp;", "&amp;(ISNUMBER(SEARCH('Backend Coding'!$H$11,'Budget 24-25'!A26)))&amp;", "&amp;(ISNUMBER(SEARCH('Backend Coding'!$H$12,'Budget 24-25'!A26)))&amp;", "&amp;(ISNUMBER(SEARCH('Backend Coding'!$H$13,'Budget 24-25'!A26)))&amp;", "&amp;(ISNUMBER(SEARCH('Backend Coding'!$H$14,'Budget 24-25'!A26)))&amp;", "&amp;(ISNUMBER(SEARCH('Backend Coding'!$H$15,'Budget 24-25'!A26)))&amp;", "&amp;(ISNUMBER(SEARCH('Backend Coding'!$H$16,'Budget 24-25'!A26)))&amp;", "&amp;(ISNUMBER(SEARCH('Backend Coding'!$H$17,'Budget 24-25'!A26)))&amp;", "&amp;(ISNUMBER(SEARCH('Backend Coding'!$H$18,'Budget 24-25'!A26)))&amp;", "&amp;(ISNUMBER(SEARCH('Backend Coding'!$H$19,'Budget 24-25'!A26)))&amp;", "&amp;(ISNUMBER(SEARCH('Backend Coding'!$H$20,'Budget 24-25'!A26)))&amp;", "&amp;(ISNUMBER(SEARCH('Backend Coding'!$H$21,'Budget 24-25'!A26)))&amp;", "&amp;(ISNUMBER(SEARCH('Backend Coding'!$H$22,'Budget 24-25'!A26)))&amp;", "&amp;(ISNUMBER(SEARCH('Backend Coding'!$H$23,'Budget 24-25'!A26)))&amp;", "&amp;(ISNUMBER(SEARCH('Backend Coding'!$H$24,'Budget 24-25'!A26)))&amp;", "&amp;(ISNUMBER(SEARCH('Backend Coding'!$H$25,'Budget 24-25'!A26)))&amp;", "&amp;(ISNUMBER(SEARCH('Backend Coding'!$H$26,'Budget 24-25'!A26)))</f>
        <v>FALSE, FALSE, FALSE, FALSE, FALSE, FALSE, FALSE, FALSE, FALSE, FALSE, FALSE, FALSE, FALSE, FALSE, FALSE, FALSE, FALSE, FALSE, FALSE, FALSE, FALSE, FALSE, FALSE, FALSE, FALSE</v>
      </c>
      <c r="U26" s="3" t="str">
        <f>(ISNUMBER(SEARCH('Backend Coding'!$J$2,'Budget 24-25'!A26)))&amp;", "&amp;(ISNUMBER(SEARCH('Backend Coding'!$J$3,'Budget 24-25'!A26)))&amp;", "&amp;(ISNUMBER(SEARCH('Backend Coding'!$J$4,'Budget 24-25'!A26)))&amp;", "&amp;(ISNUMBER(SEARCH('Backend Coding'!$J$5,'Budget 24-25'!A26)))&amp;", "&amp;(ISNUMBER(SEARCH('Backend Coding'!$J$6,'Budget 24-25'!A26)))&amp;", "&amp;(ISNUMBER(SEARCH('Backend Coding'!$J$7,'Budget 24-25'!A26)))&amp;", "&amp;(ISNUMBER(SEARCH('Backend Coding'!$J$8,'Budget 24-25'!A26)))&amp;", "&amp;(ISNUMBER(SEARCH('Backend Coding'!$J$9,'Budget 24-25'!A26)))&amp;", "&amp;(ISNUMBER(SEARCH('Backend Coding'!$J$10,'Budget 24-25'!A26)))&amp;", "&amp;(ISNUMBER(SEARCH('Backend Coding'!$J$11,'Budget 24-25'!A26)))&amp;", "&amp;(ISNUMBER(SEARCH('Backend Coding'!$J$12,'Budget 24-25'!A26)))&amp;", "&amp;(ISNUMBER(SEARCH('Backend Coding'!$J$13,'Budget 24-25'!A26)))&amp;", "&amp;(ISNUMBER(SEARCH('Backend Coding'!$J$14,'Budget 24-25'!A26)))&amp;", "&amp;(ISNUMBER(SEARCH('Backend Coding'!$J$15,'Budget 24-25'!A26)))&amp;", "&amp;(ISNUMBER(SEARCH('Backend Coding'!$J$16,'Budget 24-25'!A26)))&amp;", "&amp;(ISNUMBER(SEARCH('Backend Coding'!$J$17,'Budget 24-25'!A26)))&amp;", "&amp;(ISNUMBER(SEARCH('Backend Coding'!$J$18,'Budget 24-25'!A26)))&amp;", "&amp;(ISNUMBER(SEARCH('Backend Coding'!$J$19,'Budget 24-25'!A26)))&amp;", "&amp;(ISNUMBER(SEARCH('Backend Coding'!$J$20,'Budget 24-25'!A26)))&amp;", "&amp;(ISNUMBER(SEARCH('Backend Coding'!$J$21,'Budget 24-25'!A26)))&amp;", "&amp;(ISNUMBER(SEARCH('Backend Coding'!$J$22,'Budget 24-25'!A26)))&amp;", "&amp;(ISNUMBER(SEARCH('Backend Coding'!$J$23,'Budget 24-25'!A26)))&amp;", "&amp;(ISNUMBER(SEARCH('Backend Coding'!$J$24,'Budget 24-25'!A26)))&amp;", "&amp;(ISNUMBER(SEARCH('Backend Coding'!$J$25,'Budget 24-25'!A26)))&amp;", "&amp;(ISNUMBER(SEARCH('Backend Coding'!$J$26,'Budget 24-25'!A26)))</f>
        <v>FALSE, FALSE, FALSE, FALSE, FALSE, FALSE, FALSE, FALSE, FALSE, FALSE, FALSE, FALSE, FALSE, FALSE, FALSE, FALSE, FALSE, FALSE, FALSE, FALSE, FALSE, FALSE, FALSE, FALSE, FALSE</v>
      </c>
    </row>
    <row r="27" spans="1:21" ht="30" customHeight="1">
      <c r="A27" s="57" t="s">
        <v>66</v>
      </c>
      <c r="B27" s="116" t="s">
        <v>214</v>
      </c>
      <c r="C27" s="71"/>
      <c r="D27" s="57">
        <v>1</v>
      </c>
      <c r="E27" s="57" t="s">
        <v>152</v>
      </c>
      <c r="F27" s="71"/>
      <c r="G27" s="71"/>
      <c r="H27" s="71"/>
      <c r="I27" s="57" t="s">
        <v>124</v>
      </c>
      <c r="J27" s="107">
        <v>111</v>
      </c>
      <c r="K27" s="106"/>
      <c r="L27" s="106"/>
      <c r="M27" s="106"/>
      <c r="N27" s="64"/>
      <c r="O27" s="48">
        <v>78130</v>
      </c>
      <c r="P27" s="102">
        <f t="shared" si="3"/>
        <v>78130</v>
      </c>
      <c r="Q27" s="3" t="str">
        <f>(ISNUMBER(SEARCH('Backend Coding'!$B$2,'Budget 24-25'!A27)))&amp;", "&amp;(ISNUMBER(SEARCH('Backend Coding'!$B$3,'Budget 24-25'!A27)))&amp;", "&amp;(ISNUMBER(SEARCH('Backend Coding'!$B$4,'Budget 24-25'!A27)))&amp;", "&amp;(ISNUMBER(SEARCH('Backend Coding'!$B$5,'Budget 24-25'!A27)))&amp;", "&amp;(ISNUMBER(SEARCH('Backend Coding'!$B$6,'Budget 24-25'!A27)))&amp;", "&amp;(ISNUMBER(SEARCH('Backend Coding'!$B$7,'Budget 24-25'!A27)))&amp;", "&amp;(ISNUMBER(SEARCH('Backend Coding'!$B$8,'Budget 24-25'!A27)))&amp;", "&amp;(ISNUMBER(SEARCH('Backend Coding'!$B$9,'Budget 24-25'!A27)))&amp;", "&amp;(ISNUMBER(SEARCH('Backend Coding'!$B$10,'Budget 24-25'!A27)))&amp;", "&amp;(ISNUMBER(SEARCH('Backend Coding'!$B$11,'Budget 24-25'!A27)))&amp;", "&amp;(ISNUMBER(SEARCH('Backend Coding'!$B$12,'Budget 24-25'!A27)))&amp;", "&amp;(ISNUMBER(SEARCH('Backend Coding'!$B$13,'Budget 24-25'!A27)))&amp;", "&amp;(ISNUMBER(SEARCH('Backend Coding'!$B$14,'Budget 24-25'!A27)))&amp;", "&amp;(ISNUMBER(SEARCH('Backend Coding'!$B$15,'Budget 24-25'!A27)))&amp;", "&amp;(ISNUMBER(SEARCH('Backend Coding'!$B$16,'Budget 24-25'!A27)))&amp;", "&amp;(ISNUMBER(SEARCH('Backend Coding'!$B$17,'Budget 24-25'!A27)))&amp;", "&amp;(ISNUMBER(SEARCH('Backend Coding'!$B$18,'Budget 24-25'!A27)))&amp;", "&amp;(ISNUMBER(SEARCH('Backend Coding'!$B$19,'Budget 24-25'!A27)))&amp;", "&amp;(ISNUMBER(SEARCH('Backend Coding'!$B$20,'Budget 24-25'!A27)))&amp;", "&amp;(ISNUMBER(SEARCH('Backend Coding'!$B$21,'Budget 24-25'!A27)))&amp;", "&amp;(ISNUMBER(SEARCH('Backend Coding'!$B$22,'Budget 24-25'!A27)))&amp;", "&amp;(ISNUMBER(SEARCH('Backend Coding'!$B$23,'Budget 24-25'!A27)))&amp;", "&amp;(ISNUMBER(SEARCH('Backend Coding'!$B$24,'Budget 24-25'!A27)))&amp;", "&amp;(ISNUMBER(SEARCH('Backend Coding'!$B$25,'Budget 24-25'!A27)))&amp;", "&amp;(ISNUMBER(SEARCH('Backend Coding'!$B$26,'Budget 24-25'!A27)))</f>
        <v>FALSE, FALSE, FALSE, FALSE, FALSE, FALSE, FALSE, FALSE, TRUE, FALSE, FALSE, FALSE, FALSE, FALSE, FALSE, FALSE, FALSE, FALSE, FALSE, FALSE, FALSE, FALSE, FALSE, FALSE, FALSE</v>
      </c>
      <c r="R27" s="3" t="str">
        <f>(ISNUMBER(SEARCH('Backend Coding'!$D$2,'Budget 24-25'!A27)))&amp;", "&amp;(ISNUMBER(SEARCH('Backend Coding'!$D$3,'Budget 24-25'!A27)))&amp;", "&amp;(ISNUMBER(SEARCH('Backend Coding'!$D$4,'Budget 24-25'!A27)))&amp;", "&amp;(ISNUMBER(SEARCH('Backend Coding'!$D$5,'Budget 24-25'!A27)))&amp;", "&amp;(ISNUMBER(SEARCH('Backend Coding'!$D$6,'Budget 24-25'!A27)))&amp;", "&amp;(ISNUMBER(SEARCH('Backend Coding'!$D$7,'Budget 24-25'!A27)))&amp;", "&amp;(ISNUMBER(SEARCH('Backend Coding'!$D$8,'Budget 24-25'!A27)))&amp;", "&amp;(ISNUMBER(SEARCH('Backend Coding'!$D$9,'Budget 24-25'!A27)))&amp;", "&amp;(ISNUMBER(SEARCH('Backend Coding'!$D$10,'Budget 24-25'!A27)))&amp;", "&amp;(ISNUMBER(SEARCH('Backend Coding'!$D$11,'Budget 24-25'!A27)))&amp;", "&amp;(ISNUMBER(SEARCH('Backend Coding'!$D$12,'Budget 24-25'!A27)))&amp;", "&amp;(ISNUMBER(SEARCH('Backend Coding'!$D$13,'Budget 24-25'!A27)))&amp;", "&amp;(ISNUMBER(SEARCH('Backend Coding'!$D$14,'Budget 24-25'!A27)))&amp;", "&amp;(ISNUMBER(SEARCH('Backend Coding'!$D$15,'Budget 24-25'!A27)))&amp;", "&amp;(ISNUMBER(SEARCH('Backend Coding'!$D$16,'Budget 24-25'!A27)))&amp;", "&amp;(ISNUMBER(SEARCH('Backend Coding'!$D$17,'Budget 24-25'!A27)))&amp;", "&amp;(ISNUMBER(SEARCH('Backend Coding'!$D$18,'Budget 24-25'!A27)))&amp;", "&amp;(ISNUMBER(SEARCH('Backend Coding'!$D$19,'Budget 24-25'!A27)))&amp;", "&amp;(ISNUMBER(SEARCH('Backend Coding'!$D$20,'Budget 24-25'!A27)))&amp;", "&amp;(ISNUMBER(SEARCH('Backend Coding'!$D$21,'Budget 24-25'!A27)))&amp;", "&amp;(ISNUMBER(SEARCH('Backend Coding'!$D$22,'Budget 24-25'!A27)))&amp;", "&amp;(ISNUMBER(SEARCH('Backend Coding'!$D$23,'Budget 24-25'!A27)))&amp;", "&amp;(ISNUMBER(SEARCH('Backend Coding'!$D$24,'Budget 24-25'!A27)))&amp;", "&amp;(ISNUMBER(SEARCH('Backend Coding'!$D$25,'Budget 24-25'!A27)))&amp;", "&amp;(ISNUMBER(SEARCH('Backend Coding'!$D$26,'Budget 24-25'!A27)))</f>
        <v>FALSE, FALSE, FALSE, FALSE, FALSE, FALSE, FALSE, FALSE, FALSE, FALSE, FALSE, FALSE, FALSE, FALSE, FALSE, FALSE, FALSE, FALSE, FALSE, FALSE, FALSE, FALSE, FALSE, FALSE, FALSE</v>
      </c>
      <c r="S27" s="3" t="str">
        <f>(ISNUMBER(SEARCH('Backend Coding'!$F$2,'Budget 24-25'!A27)))&amp;", "&amp;(ISNUMBER(SEARCH('Backend Coding'!$F$3,'Budget 24-25'!A27)))&amp;", "&amp;(ISNUMBER(SEARCH('Backend Coding'!$F$4,'Budget 24-25'!A27)))&amp;", "&amp;(ISNUMBER(SEARCH('Backend Coding'!$F$5,'Budget 24-25'!A27)))&amp;", "&amp;(ISNUMBER(SEARCH('Backend Coding'!$F$6,'Budget 24-25'!A27)))&amp;", "&amp;(ISNUMBER(SEARCH('Backend Coding'!$F$7,'Budget 24-25'!A27)))&amp;", "&amp;(ISNUMBER(SEARCH('Backend Coding'!$F$8,'Budget 24-25'!A27)))&amp;", "&amp;(ISNUMBER(SEARCH('Backend Coding'!$F$9,'Budget 24-25'!A27)))&amp;", "&amp;(ISNUMBER(SEARCH('Backend Coding'!$F$10,'Budget 24-25'!A27)))&amp;", "&amp;(ISNUMBER(SEARCH('Backend Coding'!$F$11,'Budget 24-25'!A27)))&amp;", "&amp;(ISNUMBER(SEARCH('Backend Coding'!$F$12,'Budget 24-25'!A27)))&amp;", "&amp;(ISNUMBER(SEARCH('Backend Coding'!$F$13,'Budget 24-25'!A27)))&amp;", "&amp;(ISNUMBER(SEARCH('Backend Coding'!$F$14,'Budget 24-25'!A27)))&amp;", "&amp;(ISNUMBER(SEARCH('Backend Coding'!$F$15,'Budget 24-25'!A27)))&amp;", "&amp;(ISNUMBER(SEARCH('Backend Coding'!$F$16,'Budget 24-25'!A27)))&amp;", "&amp;(ISNUMBER(SEARCH('Backend Coding'!$F$17,'Budget 24-25'!A27)))&amp;", "&amp;(ISNUMBER(SEARCH('Backend Coding'!$F$18,'Budget 24-25'!A27)))&amp;", "&amp;(ISNUMBER(SEARCH('Backend Coding'!$F$19,'Budget 24-25'!A27)))&amp;", "&amp;(ISNUMBER(SEARCH('Backend Coding'!$F$20,'Budget 24-25'!A27)))&amp;", "&amp;(ISNUMBER(SEARCH('Backend Coding'!$F$21,'Budget 24-25'!A27)))&amp;", "&amp;(ISNUMBER(SEARCH('Backend Coding'!$F$22,'Budget 24-25'!A27)))&amp;", "&amp;(ISNUMBER(SEARCH('Backend Coding'!$F$23,'Budget 24-25'!A27)))&amp;", "&amp;(ISNUMBER(SEARCH('Backend Coding'!$F$24,'Budget 24-25'!A27)))&amp;", "&amp;(ISNUMBER(SEARCH('Backend Coding'!$F$25,'Budget 24-25'!A27)))&amp;", "&amp;(ISNUMBER(SEARCH('Backend Coding'!$F$26,'Budget 24-25'!A27)))</f>
        <v>FALSE, FALSE, FALSE, FALSE, FALSE, FALSE, FALSE, FALSE, FALSE, FALSE, FALSE, FALSE, FALSE, FALSE, FALSE, FALSE, FALSE, FALSE, FALSE, FALSE, FALSE, FALSE, FALSE, FALSE, FALSE</v>
      </c>
      <c r="T27" s="3" t="str">
        <f>(ISNUMBER(SEARCH('Backend Coding'!$H$2,'Budget 24-25'!A27)))&amp;", "&amp;(ISNUMBER(SEARCH('Backend Coding'!$H$3,'Budget 24-25'!A27)))&amp;", "&amp;(ISNUMBER(SEARCH('Backend Coding'!$H$4,'Budget 24-25'!A27)))&amp;", "&amp;(ISNUMBER(SEARCH('Backend Coding'!$H$5,'Budget 24-25'!A27)))&amp;", "&amp;(ISNUMBER(SEARCH('Backend Coding'!$H$6,'Budget 24-25'!A27)))&amp;", "&amp;(ISNUMBER(SEARCH('Backend Coding'!$H$7,'Budget 24-25'!A27)))&amp;", "&amp;(ISNUMBER(SEARCH('Backend Coding'!$H$8,'Budget 24-25'!A27)))&amp;", "&amp;(ISNUMBER(SEARCH('Backend Coding'!$H$9,'Budget 24-25'!A27)))&amp;", "&amp;(ISNUMBER(SEARCH('Backend Coding'!$H$10,'Budget 24-25'!A27)))&amp;", "&amp;(ISNUMBER(SEARCH('Backend Coding'!$H$11,'Budget 24-25'!A27)))&amp;", "&amp;(ISNUMBER(SEARCH('Backend Coding'!$H$12,'Budget 24-25'!A27)))&amp;", "&amp;(ISNUMBER(SEARCH('Backend Coding'!$H$13,'Budget 24-25'!A27)))&amp;", "&amp;(ISNUMBER(SEARCH('Backend Coding'!$H$14,'Budget 24-25'!A27)))&amp;", "&amp;(ISNUMBER(SEARCH('Backend Coding'!$H$15,'Budget 24-25'!A27)))&amp;", "&amp;(ISNUMBER(SEARCH('Backend Coding'!$H$16,'Budget 24-25'!A27)))&amp;", "&amp;(ISNUMBER(SEARCH('Backend Coding'!$H$17,'Budget 24-25'!A27)))&amp;", "&amp;(ISNUMBER(SEARCH('Backend Coding'!$H$18,'Budget 24-25'!A27)))&amp;", "&amp;(ISNUMBER(SEARCH('Backend Coding'!$H$19,'Budget 24-25'!A27)))&amp;", "&amp;(ISNUMBER(SEARCH('Backend Coding'!$H$20,'Budget 24-25'!A27)))&amp;", "&amp;(ISNUMBER(SEARCH('Backend Coding'!$H$21,'Budget 24-25'!A27)))&amp;", "&amp;(ISNUMBER(SEARCH('Backend Coding'!$H$22,'Budget 24-25'!A27)))&amp;", "&amp;(ISNUMBER(SEARCH('Backend Coding'!$H$23,'Budget 24-25'!A27)))&amp;", "&amp;(ISNUMBER(SEARCH('Backend Coding'!$H$24,'Budget 24-25'!A27)))&amp;", "&amp;(ISNUMBER(SEARCH('Backend Coding'!$H$25,'Budget 24-25'!A27)))&amp;", "&amp;(ISNUMBER(SEARCH('Backend Coding'!$H$26,'Budget 24-25'!A27)))</f>
        <v>FALSE, FALSE, FALSE, FALSE, FALSE, FALSE, FALSE, FALSE, FALSE, FALSE, FALSE, FALSE, FALSE, FALSE, FALSE, FALSE, FALSE, FALSE, FALSE, FALSE, FALSE, FALSE, FALSE, FALSE, FALSE</v>
      </c>
      <c r="U27" s="3" t="str">
        <f>(ISNUMBER(SEARCH('Backend Coding'!$J$2,'Budget 24-25'!A27)))&amp;", "&amp;(ISNUMBER(SEARCH('Backend Coding'!$J$3,'Budget 24-25'!A27)))&amp;", "&amp;(ISNUMBER(SEARCH('Backend Coding'!$J$4,'Budget 24-25'!A27)))&amp;", "&amp;(ISNUMBER(SEARCH('Backend Coding'!$J$5,'Budget 24-25'!A27)))&amp;", "&amp;(ISNUMBER(SEARCH('Backend Coding'!$J$6,'Budget 24-25'!A27)))&amp;", "&amp;(ISNUMBER(SEARCH('Backend Coding'!$J$7,'Budget 24-25'!A27)))&amp;", "&amp;(ISNUMBER(SEARCH('Backend Coding'!$J$8,'Budget 24-25'!A27)))&amp;", "&amp;(ISNUMBER(SEARCH('Backend Coding'!$J$9,'Budget 24-25'!A27)))&amp;", "&amp;(ISNUMBER(SEARCH('Backend Coding'!$J$10,'Budget 24-25'!A27)))&amp;", "&amp;(ISNUMBER(SEARCH('Backend Coding'!$J$11,'Budget 24-25'!A27)))&amp;", "&amp;(ISNUMBER(SEARCH('Backend Coding'!$J$12,'Budget 24-25'!A27)))&amp;", "&amp;(ISNUMBER(SEARCH('Backend Coding'!$J$13,'Budget 24-25'!A27)))&amp;", "&amp;(ISNUMBER(SEARCH('Backend Coding'!$J$14,'Budget 24-25'!A27)))&amp;", "&amp;(ISNUMBER(SEARCH('Backend Coding'!$J$15,'Budget 24-25'!A27)))&amp;", "&amp;(ISNUMBER(SEARCH('Backend Coding'!$J$16,'Budget 24-25'!A27)))&amp;", "&amp;(ISNUMBER(SEARCH('Backend Coding'!$J$17,'Budget 24-25'!A27)))&amp;", "&amp;(ISNUMBER(SEARCH('Backend Coding'!$J$18,'Budget 24-25'!A27)))&amp;", "&amp;(ISNUMBER(SEARCH('Backend Coding'!$J$19,'Budget 24-25'!A27)))&amp;", "&amp;(ISNUMBER(SEARCH('Backend Coding'!$J$20,'Budget 24-25'!A27)))&amp;", "&amp;(ISNUMBER(SEARCH('Backend Coding'!$J$21,'Budget 24-25'!A27)))&amp;", "&amp;(ISNUMBER(SEARCH('Backend Coding'!$J$22,'Budget 24-25'!A27)))&amp;", "&amp;(ISNUMBER(SEARCH('Backend Coding'!$J$23,'Budget 24-25'!A27)))&amp;", "&amp;(ISNUMBER(SEARCH('Backend Coding'!$J$24,'Budget 24-25'!A27)))&amp;", "&amp;(ISNUMBER(SEARCH('Backend Coding'!$J$25,'Budget 24-25'!A27)))&amp;", "&amp;(ISNUMBER(SEARCH('Backend Coding'!$J$26,'Budget 24-25'!A27)))</f>
        <v>FALSE, FALSE, FALSE, FALSE, FALSE, FALSE, FALSE, FALSE, FALSE, FALSE, FALSE, FALSE, FALSE, FALSE, FALSE, FALSE, FALSE, FALSE, FALSE, FALSE, FALSE, FALSE, FALSE, FALSE, FALSE</v>
      </c>
    </row>
    <row r="28" spans="1:21" ht="24" customHeight="1">
      <c r="A28" s="57" t="s">
        <v>66</v>
      </c>
      <c r="B28" s="116" t="s">
        <v>215</v>
      </c>
      <c r="C28" s="71"/>
      <c r="D28" s="57"/>
      <c r="E28" s="57" t="s">
        <v>152</v>
      </c>
      <c r="F28" s="71"/>
      <c r="G28" s="71"/>
      <c r="H28" s="71"/>
      <c r="I28" s="57" t="s">
        <v>124</v>
      </c>
      <c r="J28" s="107" t="s">
        <v>127</v>
      </c>
      <c r="K28" s="106"/>
      <c r="L28" s="106"/>
      <c r="M28" s="106"/>
      <c r="N28" s="64"/>
      <c r="O28" s="48">
        <v>44976</v>
      </c>
      <c r="P28" s="102">
        <f t="shared" si="3"/>
        <v>44976</v>
      </c>
      <c r="Q28" s="3" t="str">
        <f>(ISNUMBER(SEARCH('Backend Coding'!$B$2,'Budget 24-25'!A28)))&amp;", "&amp;(ISNUMBER(SEARCH('Backend Coding'!$B$3,'Budget 24-25'!A28)))&amp;", "&amp;(ISNUMBER(SEARCH('Backend Coding'!$B$4,'Budget 24-25'!A28)))&amp;", "&amp;(ISNUMBER(SEARCH('Backend Coding'!$B$5,'Budget 24-25'!A28)))&amp;", "&amp;(ISNUMBER(SEARCH('Backend Coding'!$B$6,'Budget 24-25'!A28)))&amp;", "&amp;(ISNUMBER(SEARCH('Backend Coding'!$B$7,'Budget 24-25'!A28)))&amp;", "&amp;(ISNUMBER(SEARCH('Backend Coding'!$B$8,'Budget 24-25'!A28)))&amp;", "&amp;(ISNUMBER(SEARCH('Backend Coding'!$B$9,'Budget 24-25'!A28)))&amp;", "&amp;(ISNUMBER(SEARCH('Backend Coding'!$B$10,'Budget 24-25'!A28)))&amp;", "&amp;(ISNUMBER(SEARCH('Backend Coding'!$B$11,'Budget 24-25'!A28)))&amp;", "&amp;(ISNUMBER(SEARCH('Backend Coding'!$B$12,'Budget 24-25'!A28)))&amp;", "&amp;(ISNUMBER(SEARCH('Backend Coding'!$B$13,'Budget 24-25'!A28)))&amp;", "&amp;(ISNUMBER(SEARCH('Backend Coding'!$B$14,'Budget 24-25'!A28)))&amp;", "&amp;(ISNUMBER(SEARCH('Backend Coding'!$B$15,'Budget 24-25'!A28)))&amp;", "&amp;(ISNUMBER(SEARCH('Backend Coding'!$B$16,'Budget 24-25'!A28)))&amp;", "&amp;(ISNUMBER(SEARCH('Backend Coding'!$B$17,'Budget 24-25'!A28)))&amp;", "&amp;(ISNUMBER(SEARCH('Backend Coding'!$B$18,'Budget 24-25'!A28)))&amp;", "&amp;(ISNUMBER(SEARCH('Backend Coding'!$B$19,'Budget 24-25'!A28)))&amp;", "&amp;(ISNUMBER(SEARCH('Backend Coding'!$B$20,'Budget 24-25'!A28)))&amp;", "&amp;(ISNUMBER(SEARCH('Backend Coding'!$B$21,'Budget 24-25'!A28)))&amp;", "&amp;(ISNUMBER(SEARCH('Backend Coding'!$B$22,'Budget 24-25'!A28)))&amp;", "&amp;(ISNUMBER(SEARCH('Backend Coding'!$B$23,'Budget 24-25'!A28)))&amp;", "&amp;(ISNUMBER(SEARCH('Backend Coding'!$B$24,'Budget 24-25'!A28)))&amp;", "&amp;(ISNUMBER(SEARCH('Backend Coding'!$B$25,'Budget 24-25'!A28)))&amp;", "&amp;(ISNUMBER(SEARCH('Backend Coding'!$B$26,'Budget 24-25'!A28)))</f>
        <v>FALSE, FALSE, FALSE, FALSE, FALSE, FALSE, FALSE, FALSE, TRUE, FALSE, FALSE, FALSE, FALSE, FALSE, FALSE, FALSE, FALSE, FALSE, FALSE, FALSE, FALSE, FALSE, FALSE, FALSE, FALSE</v>
      </c>
      <c r="R28" s="3" t="str">
        <f>(ISNUMBER(SEARCH('Backend Coding'!$D$2,'Budget 24-25'!A28)))&amp;", "&amp;(ISNUMBER(SEARCH('Backend Coding'!$D$3,'Budget 24-25'!A28)))&amp;", "&amp;(ISNUMBER(SEARCH('Backend Coding'!$D$4,'Budget 24-25'!A28)))&amp;", "&amp;(ISNUMBER(SEARCH('Backend Coding'!$D$5,'Budget 24-25'!A28)))&amp;", "&amp;(ISNUMBER(SEARCH('Backend Coding'!$D$6,'Budget 24-25'!A28)))&amp;", "&amp;(ISNUMBER(SEARCH('Backend Coding'!$D$7,'Budget 24-25'!A28)))&amp;", "&amp;(ISNUMBER(SEARCH('Backend Coding'!$D$8,'Budget 24-25'!A28)))&amp;", "&amp;(ISNUMBER(SEARCH('Backend Coding'!$D$9,'Budget 24-25'!A28)))&amp;", "&amp;(ISNUMBER(SEARCH('Backend Coding'!$D$10,'Budget 24-25'!A28)))&amp;", "&amp;(ISNUMBER(SEARCH('Backend Coding'!$D$11,'Budget 24-25'!A28)))&amp;", "&amp;(ISNUMBER(SEARCH('Backend Coding'!$D$12,'Budget 24-25'!A28)))&amp;", "&amp;(ISNUMBER(SEARCH('Backend Coding'!$D$13,'Budget 24-25'!A28)))&amp;", "&amp;(ISNUMBER(SEARCH('Backend Coding'!$D$14,'Budget 24-25'!A28)))&amp;", "&amp;(ISNUMBER(SEARCH('Backend Coding'!$D$15,'Budget 24-25'!A28)))&amp;", "&amp;(ISNUMBER(SEARCH('Backend Coding'!$D$16,'Budget 24-25'!A28)))&amp;", "&amp;(ISNUMBER(SEARCH('Backend Coding'!$D$17,'Budget 24-25'!A28)))&amp;", "&amp;(ISNUMBER(SEARCH('Backend Coding'!$D$18,'Budget 24-25'!A28)))&amp;", "&amp;(ISNUMBER(SEARCH('Backend Coding'!$D$19,'Budget 24-25'!A28)))&amp;", "&amp;(ISNUMBER(SEARCH('Backend Coding'!$D$20,'Budget 24-25'!A28)))&amp;", "&amp;(ISNUMBER(SEARCH('Backend Coding'!$D$21,'Budget 24-25'!A28)))&amp;", "&amp;(ISNUMBER(SEARCH('Backend Coding'!$D$22,'Budget 24-25'!A28)))&amp;", "&amp;(ISNUMBER(SEARCH('Backend Coding'!$D$23,'Budget 24-25'!A28)))&amp;", "&amp;(ISNUMBER(SEARCH('Backend Coding'!$D$24,'Budget 24-25'!A28)))&amp;", "&amp;(ISNUMBER(SEARCH('Backend Coding'!$D$25,'Budget 24-25'!A28)))&amp;", "&amp;(ISNUMBER(SEARCH('Backend Coding'!$D$26,'Budget 24-25'!A28)))</f>
        <v>FALSE, FALSE, FALSE, FALSE, FALSE, FALSE, FALSE, FALSE, FALSE, FALSE, FALSE, FALSE, FALSE, FALSE, FALSE, FALSE, FALSE, FALSE, FALSE, FALSE, FALSE, FALSE, FALSE, FALSE, FALSE</v>
      </c>
      <c r="S28" s="3" t="str">
        <f>(ISNUMBER(SEARCH('Backend Coding'!$F$2,'Budget 24-25'!A28)))&amp;", "&amp;(ISNUMBER(SEARCH('Backend Coding'!$F$3,'Budget 24-25'!A28)))&amp;", "&amp;(ISNUMBER(SEARCH('Backend Coding'!$F$4,'Budget 24-25'!A28)))&amp;", "&amp;(ISNUMBER(SEARCH('Backend Coding'!$F$5,'Budget 24-25'!A28)))&amp;", "&amp;(ISNUMBER(SEARCH('Backend Coding'!$F$6,'Budget 24-25'!A28)))&amp;", "&amp;(ISNUMBER(SEARCH('Backend Coding'!$F$7,'Budget 24-25'!A28)))&amp;", "&amp;(ISNUMBER(SEARCH('Backend Coding'!$F$8,'Budget 24-25'!A28)))&amp;", "&amp;(ISNUMBER(SEARCH('Backend Coding'!$F$9,'Budget 24-25'!A28)))&amp;", "&amp;(ISNUMBER(SEARCH('Backend Coding'!$F$10,'Budget 24-25'!A28)))&amp;", "&amp;(ISNUMBER(SEARCH('Backend Coding'!$F$11,'Budget 24-25'!A28)))&amp;", "&amp;(ISNUMBER(SEARCH('Backend Coding'!$F$12,'Budget 24-25'!A28)))&amp;", "&amp;(ISNUMBER(SEARCH('Backend Coding'!$F$13,'Budget 24-25'!A28)))&amp;", "&amp;(ISNUMBER(SEARCH('Backend Coding'!$F$14,'Budget 24-25'!A28)))&amp;", "&amp;(ISNUMBER(SEARCH('Backend Coding'!$F$15,'Budget 24-25'!A28)))&amp;", "&amp;(ISNUMBER(SEARCH('Backend Coding'!$F$16,'Budget 24-25'!A28)))&amp;", "&amp;(ISNUMBER(SEARCH('Backend Coding'!$F$17,'Budget 24-25'!A28)))&amp;", "&amp;(ISNUMBER(SEARCH('Backend Coding'!$F$18,'Budget 24-25'!A28)))&amp;", "&amp;(ISNUMBER(SEARCH('Backend Coding'!$F$19,'Budget 24-25'!A28)))&amp;", "&amp;(ISNUMBER(SEARCH('Backend Coding'!$F$20,'Budget 24-25'!A28)))&amp;", "&amp;(ISNUMBER(SEARCH('Backend Coding'!$F$21,'Budget 24-25'!A28)))&amp;", "&amp;(ISNUMBER(SEARCH('Backend Coding'!$F$22,'Budget 24-25'!A28)))&amp;", "&amp;(ISNUMBER(SEARCH('Backend Coding'!$F$23,'Budget 24-25'!A28)))&amp;", "&amp;(ISNUMBER(SEARCH('Backend Coding'!$F$24,'Budget 24-25'!A28)))&amp;", "&amp;(ISNUMBER(SEARCH('Backend Coding'!$F$25,'Budget 24-25'!A28)))&amp;", "&amp;(ISNUMBER(SEARCH('Backend Coding'!$F$26,'Budget 24-25'!A28)))</f>
        <v>FALSE, FALSE, FALSE, FALSE, FALSE, FALSE, FALSE, FALSE, FALSE, FALSE, FALSE, FALSE, FALSE, FALSE, FALSE, FALSE, FALSE, FALSE, FALSE, FALSE, FALSE, FALSE, FALSE, FALSE, FALSE</v>
      </c>
      <c r="T28" s="3" t="str">
        <f>(ISNUMBER(SEARCH('Backend Coding'!$H$2,'Budget 24-25'!A28)))&amp;", "&amp;(ISNUMBER(SEARCH('Backend Coding'!$H$3,'Budget 24-25'!A28)))&amp;", "&amp;(ISNUMBER(SEARCH('Backend Coding'!$H$4,'Budget 24-25'!A28)))&amp;", "&amp;(ISNUMBER(SEARCH('Backend Coding'!$H$5,'Budget 24-25'!A28)))&amp;", "&amp;(ISNUMBER(SEARCH('Backend Coding'!$H$6,'Budget 24-25'!A28)))&amp;", "&amp;(ISNUMBER(SEARCH('Backend Coding'!$H$7,'Budget 24-25'!A28)))&amp;", "&amp;(ISNUMBER(SEARCH('Backend Coding'!$H$8,'Budget 24-25'!A28)))&amp;", "&amp;(ISNUMBER(SEARCH('Backend Coding'!$H$9,'Budget 24-25'!A28)))&amp;", "&amp;(ISNUMBER(SEARCH('Backend Coding'!$H$10,'Budget 24-25'!A28)))&amp;", "&amp;(ISNUMBER(SEARCH('Backend Coding'!$H$11,'Budget 24-25'!A28)))&amp;", "&amp;(ISNUMBER(SEARCH('Backend Coding'!$H$12,'Budget 24-25'!A28)))&amp;", "&amp;(ISNUMBER(SEARCH('Backend Coding'!$H$13,'Budget 24-25'!A28)))&amp;", "&amp;(ISNUMBER(SEARCH('Backend Coding'!$H$14,'Budget 24-25'!A28)))&amp;", "&amp;(ISNUMBER(SEARCH('Backend Coding'!$H$15,'Budget 24-25'!A28)))&amp;", "&amp;(ISNUMBER(SEARCH('Backend Coding'!$H$16,'Budget 24-25'!A28)))&amp;", "&amp;(ISNUMBER(SEARCH('Backend Coding'!$H$17,'Budget 24-25'!A28)))&amp;", "&amp;(ISNUMBER(SEARCH('Backend Coding'!$H$18,'Budget 24-25'!A28)))&amp;", "&amp;(ISNUMBER(SEARCH('Backend Coding'!$H$19,'Budget 24-25'!A28)))&amp;", "&amp;(ISNUMBER(SEARCH('Backend Coding'!$H$20,'Budget 24-25'!A28)))&amp;", "&amp;(ISNUMBER(SEARCH('Backend Coding'!$H$21,'Budget 24-25'!A28)))&amp;", "&amp;(ISNUMBER(SEARCH('Backend Coding'!$H$22,'Budget 24-25'!A28)))&amp;", "&amp;(ISNUMBER(SEARCH('Backend Coding'!$H$23,'Budget 24-25'!A28)))&amp;", "&amp;(ISNUMBER(SEARCH('Backend Coding'!$H$24,'Budget 24-25'!A28)))&amp;", "&amp;(ISNUMBER(SEARCH('Backend Coding'!$H$25,'Budget 24-25'!A28)))&amp;", "&amp;(ISNUMBER(SEARCH('Backend Coding'!$H$26,'Budget 24-25'!A28)))</f>
        <v>FALSE, FALSE, FALSE, FALSE, FALSE, FALSE, FALSE, FALSE, FALSE, FALSE, FALSE, FALSE, FALSE, FALSE, FALSE, FALSE, FALSE, FALSE, FALSE, FALSE, FALSE, FALSE, FALSE, FALSE, FALSE</v>
      </c>
      <c r="U28" s="3" t="str">
        <f>(ISNUMBER(SEARCH('Backend Coding'!$J$2,'Budget 24-25'!A28)))&amp;", "&amp;(ISNUMBER(SEARCH('Backend Coding'!$J$3,'Budget 24-25'!A28)))&amp;", "&amp;(ISNUMBER(SEARCH('Backend Coding'!$J$4,'Budget 24-25'!A28)))&amp;", "&amp;(ISNUMBER(SEARCH('Backend Coding'!$J$5,'Budget 24-25'!A28)))&amp;", "&amp;(ISNUMBER(SEARCH('Backend Coding'!$J$6,'Budget 24-25'!A28)))&amp;", "&amp;(ISNUMBER(SEARCH('Backend Coding'!$J$7,'Budget 24-25'!A28)))&amp;", "&amp;(ISNUMBER(SEARCH('Backend Coding'!$J$8,'Budget 24-25'!A28)))&amp;", "&amp;(ISNUMBER(SEARCH('Backend Coding'!$J$9,'Budget 24-25'!A28)))&amp;", "&amp;(ISNUMBER(SEARCH('Backend Coding'!$J$10,'Budget 24-25'!A28)))&amp;", "&amp;(ISNUMBER(SEARCH('Backend Coding'!$J$11,'Budget 24-25'!A28)))&amp;", "&amp;(ISNUMBER(SEARCH('Backend Coding'!$J$12,'Budget 24-25'!A28)))&amp;", "&amp;(ISNUMBER(SEARCH('Backend Coding'!$J$13,'Budget 24-25'!A28)))&amp;", "&amp;(ISNUMBER(SEARCH('Backend Coding'!$J$14,'Budget 24-25'!A28)))&amp;", "&amp;(ISNUMBER(SEARCH('Backend Coding'!$J$15,'Budget 24-25'!A28)))&amp;", "&amp;(ISNUMBER(SEARCH('Backend Coding'!$J$16,'Budget 24-25'!A28)))&amp;", "&amp;(ISNUMBER(SEARCH('Backend Coding'!$J$17,'Budget 24-25'!A28)))&amp;", "&amp;(ISNUMBER(SEARCH('Backend Coding'!$J$18,'Budget 24-25'!A28)))&amp;", "&amp;(ISNUMBER(SEARCH('Backend Coding'!$J$19,'Budget 24-25'!A28)))&amp;", "&amp;(ISNUMBER(SEARCH('Backend Coding'!$J$20,'Budget 24-25'!A28)))&amp;", "&amp;(ISNUMBER(SEARCH('Backend Coding'!$J$21,'Budget 24-25'!A28)))&amp;", "&amp;(ISNUMBER(SEARCH('Backend Coding'!$J$22,'Budget 24-25'!A28)))&amp;", "&amp;(ISNUMBER(SEARCH('Backend Coding'!$J$23,'Budget 24-25'!A28)))&amp;", "&amp;(ISNUMBER(SEARCH('Backend Coding'!$J$24,'Budget 24-25'!A28)))&amp;", "&amp;(ISNUMBER(SEARCH('Backend Coding'!$J$25,'Budget 24-25'!A28)))&amp;", "&amp;(ISNUMBER(SEARCH('Backend Coding'!$J$26,'Budget 24-25'!A28)))</f>
        <v>FALSE, FALSE, FALSE, FALSE, FALSE, FALSE, FALSE, FALSE, FALSE, FALSE, FALSE, FALSE, FALSE, FALSE, FALSE, FALSE, FALSE, FALSE, FALSE, FALSE, FALSE, FALSE, FALSE, FALSE, FALSE</v>
      </c>
    </row>
    <row r="29" spans="1:21" ht="66" customHeight="1">
      <c r="A29" s="57" t="s">
        <v>48</v>
      </c>
      <c r="B29" s="66" t="s">
        <v>216</v>
      </c>
      <c r="C29" s="57"/>
      <c r="D29" s="57">
        <v>0.25</v>
      </c>
      <c r="E29" s="57" t="s">
        <v>123</v>
      </c>
      <c r="F29" s="57"/>
      <c r="G29" s="57"/>
      <c r="H29" s="57"/>
      <c r="I29" s="57" t="s">
        <v>132</v>
      </c>
      <c r="J29" s="57">
        <v>113</v>
      </c>
      <c r="K29" s="105"/>
      <c r="L29" s="106"/>
      <c r="M29" s="106"/>
      <c r="N29" s="58"/>
      <c r="O29" s="117">
        <v>32695</v>
      </c>
      <c r="P29" s="54">
        <f t="shared" si="3"/>
        <v>32695</v>
      </c>
    </row>
    <row r="30" spans="1:21" ht="29.25" customHeight="1">
      <c r="A30" s="57" t="s">
        <v>48</v>
      </c>
      <c r="B30" s="66" t="s">
        <v>217</v>
      </c>
      <c r="C30" s="57"/>
      <c r="D30" s="57"/>
      <c r="E30" s="57" t="s">
        <v>123</v>
      </c>
      <c r="F30" s="57"/>
      <c r="G30" s="57"/>
      <c r="H30" s="57"/>
      <c r="I30" s="57" t="s">
        <v>132</v>
      </c>
      <c r="J30" s="57" t="s">
        <v>127</v>
      </c>
      <c r="K30" s="105"/>
      <c r="L30" s="106"/>
      <c r="M30" s="106"/>
      <c r="N30" s="118"/>
      <c r="O30" s="117">
        <v>15520</v>
      </c>
      <c r="P30" s="54">
        <f t="shared" si="3"/>
        <v>15520</v>
      </c>
    </row>
    <row r="31" spans="1:21" ht="238.5" customHeight="1">
      <c r="A31" s="57" t="s">
        <v>68</v>
      </c>
      <c r="B31" s="116" t="s">
        <v>218</v>
      </c>
      <c r="C31" s="71"/>
      <c r="D31" s="57"/>
      <c r="E31" s="57"/>
      <c r="F31" s="71"/>
      <c r="G31" s="71"/>
      <c r="H31" s="71"/>
      <c r="I31" s="57" t="s">
        <v>124</v>
      </c>
      <c r="J31" s="107">
        <v>410</v>
      </c>
      <c r="K31" s="106"/>
      <c r="L31" s="106"/>
      <c r="M31" s="106"/>
      <c r="N31" s="64"/>
      <c r="O31" s="119">
        <v>116746</v>
      </c>
      <c r="P31" s="102">
        <f t="shared" si="3"/>
        <v>116746</v>
      </c>
      <c r="Q31" s="3" t="str">
        <f>(ISNUMBER(SEARCH('Backend Coding'!$B$2,'Budget 24-25'!A31)))&amp;", "&amp;(ISNUMBER(SEARCH('Backend Coding'!$B$3,'Budget 24-25'!A31)))&amp;", "&amp;(ISNUMBER(SEARCH('Backend Coding'!$B$4,'Budget 24-25'!A31)))&amp;", "&amp;(ISNUMBER(SEARCH('Backend Coding'!$B$5,'Budget 24-25'!A31)))&amp;", "&amp;(ISNUMBER(SEARCH('Backend Coding'!$B$6,'Budget 24-25'!A31)))&amp;", "&amp;(ISNUMBER(SEARCH('Backend Coding'!$B$7,'Budget 24-25'!A31)))&amp;", "&amp;(ISNUMBER(SEARCH('Backend Coding'!$B$8,'Budget 24-25'!A31)))&amp;", "&amp;(ISNUMBER(SEARCH('Backend Coding'!$B$9,'Budget 24-25'!A31)))&amp;", "&amp;(ISNUMBER(SEARCH('Backend Coding'!$B$10,'Budget 24-25'!A31)))&amp;", "&amp;(ISNUMBER(SEARCH('Backend Coding'!$B$11,'Budget 24-25'!A31)))&amp;", "&amp;(ISNUMBER(SEARCH('Backend Coding'!$B$12,'Budget 24-25'!A31)))&amp;", "&amp;(ISNUMBER(SEARCH('Backend Coding'!$B$13,'Budget 24-25'!A31)))&amp;", "&amp;(ISNUMBER(SEARCH('Backend Coding'!$B$14,'Budget 24-25'!A31)))&amp;", "&amp;(ISNUMBER(SEARCH('Backend Coding'!$B$15,'Budget 24-25'!A31)))&amp;", "&amp;(ISNUMBER(SEARCH('Backend Coding'!$B$16,'Budget 24-25'!A31)))&amp;", "&amp;(ISNUMBER(SEARCH('Backend Coding'!$B$17,'Budget 24-25'!A31)))&amp;", "&amp;(ISNUMBER(SEARCH('Backend Coding'!$B$18,'Budget 24-25'!A31)))&amp;", "&amp;(ISNUMBER(SEARCH('Backend Coding'!$B$19,'Budget 24-25'!A31)))&amp;", "&amp;(ISNUMBER(SEARCH('Backend Coding'!$B$20,'Budget 24-25'!A31)))&amp;", "&amp;(ISNUMBER(SEARCH('Backend Coding'!$B$21,'Budget 24-25'!A31)))&amp;", "&amp;(ISNUMBER(SEARCH('Backend Coding'!$B$22,'Budget 24-25'!A31)))&amp;", "&amp;(ISNUMBER(SEARCH('Backend Coding'!$B$23,'Budget 24-25'!A31)))&amp;", "&amp;(ISNUMBER(SEARCH('Backend Coding'!$B$24,'Budget 24-25'!A31)))&amp;", "&amp;(ISNUMBER(SEARCH('Backend Coding'!$B$25,'Budget 24-25'!A31)))&amp;", "&amp;(ISNUMBER(SEARCH('Backend Coding'!$B$26,'Budget 24-25'!A31)))</f>
        <v>FALSE, FALSE, FALSE, FALSE, FALSE, FALSE, FALSE, FALSE, FALSE, TRUE, FALSE, FALSE, FALSE, FALSE, FALSE, FALSE, FALSE, FALSE, FALSE, FALSE, FALSE, FALSE, FALSE, FALSE, FALSE</v>
      </c>
      <c r="R31" s="3" t="str">
        <f>(ISNUMBER(SEARCH('Backend Coding'!$D$2,'Budget 24-25'!A31)))&amp;", "&amp;(ISNUMBER(SEARCH('Backend Coding'!$D$3,'Budget 24-25'!A31)))&amp;", "&amp;(ISNUMBER(SEARCH('Backend Coding'!$D$4,'Budget 24-25'!A31)))&amp;", "&amp;(ISNUMBER(SEARCH('Backend Coding'!$D$5,'Budget 24-25'!A31)))&amp;", "&amp;(ISNUMBER(SEARCH('Backend Coding'!$D$6,'Budget 24-25'!A31)))&amp;", "&amp;(ISNUMBER(SEARCH('Backend Coding'!$D$7,'Budget 24-25'!A31)))&amp;", "&amp;(ISNUMBER(SEARCH('Backend Coding'!$D$8,'Budget 24-25'!A31)))&amp;", "&amp;(ISNUMBER(SEARCH('Backend Coding'!$D$9,'Budget 24-25'!A31)))&amp;", "&amp;(ISNUMBER(SEARCH('Backend Coding'!$D$10,'Budget 24-25'!A31)))&amp;", "&amp;(ISNUMBER(SEARCH('Backend Coding'!$D$11,'Budget 24-25'!A31)))&amp;", "&amp;(ISNUMBER(SEARCH('Backend Coding'!$D$12,'Budget 24-25'!A31)))&amp;", "&amp;(ISNUMBER(SEARCH('Backend Coding'!$D$13,'Budget 24-25'!A31)))&amp;", "&amp;(ISNUMBER(SEARCH('Backend Coding'!$D$14,'Budget 24-25'!A31)))&amp;", "&amp;(ISNUMBER(SEARCH('Backend Coding'!$D$15,'Budget 24-25'!A31)))&amp;", "&amp;(ISNUMBER(SEARCH('Backend Coding'!$D$16,'Budget 24-25'!A31)))&amp;", "&amp;(ISNUMBER(SEARCH('Backend Coding'!$D$17,'Budget 24-25'!A31)))&amp;", "&amp;(ISNUMBER(SEARCH('Backend Coding'!$D$18,'Budget 24-25'!A31)))&amp;", "&amp;(ISNUMBER(SEARCH('Backend Coding'!$D$19,'Budget 24-25'!A31)))&amp;", "&amp;(ISNUMBER(SEARCH('Backend Coding'!$D$20,'Budget 24-25'!A31)))&amp;", "&amp;(ISNUMBER(SEARCH('Backend Coding'!$D$21,'Budget 24-25'!A31)))&amp;", "&amp;(ISNUMBER(SEARCH('Backend Coding'!$D$22,'Budget 24-25'!A31)))&amp;", "&amp;(ISNUMBER(SEARCH('Backend Coding'!$D$23,'Budget 24-25'!A31)))&amp;", "&amp;(ISNUMBER(SEARCH('Backend Coding'!$D$24,'Budget 24-25'!A31)))&amp;", "&amp;(ISNUMBER(SEARCH('Backend Coding'!$D$25,'Budget 24-25'!A31)))&amp;", "&amp;(ISNUMBER(SEARCH('Backend Coding'!$D$26,'Budget 24-25'!A31)))</f>
        <v>FALSE, FALSE, FALSE, FALSE, FALSE, FALSE, FALSE, FALSE, FALSE, FALSE, FALSE, FALSE, FALSE, FALSE, FALSE, FALSE, FALSE, FALSE, FALSE, FALSE, FALSE, FALSE, FALSE, FALSE, FALSE</v>
      </c>
      <c r="S31" s="3" t="str">
        <f>(ISNUMBER(SEARCH('Backend Coding'!$F$2,'Budget 24-25'!A31)))&amp;", "&amp;(ISNUMBER(SEARCH('Backend Coding'!$F$3,'Budget 24-25'!A31)))&amp;", "&amp;(ISNUMBER(SEARCH('Backend Coding'!$F$4,'Budget 24-25'!A31)))&amp;", "&amp;(ISNUMBER(SEARCH('Backend Coding'!$F$5,'Budget 24-25'!A31)))&amp;", "&amp;(ISNUMBER(SEARCH('Backend Coding'!$F$6,'Budget 24-25'!A31)))&amp;", "&amp;(ISNUMBER(SEARCH('Backend Coding'!$F$7,'Budget 24-25'!A31)))&amp;", "&amp;(ISNUMBER(SEARCH('Backend Coding'!$F$8,'Budget 24-25'!A31)))&amp;", "&amp;(ISNUMBER(SEARCH('Backend Coding'!$F$9,'Budget 24-25'!A31)))&amp;", "&amp;(ISNUMBER(SEARCH('Backend Coding'!$F$10,'Budget 24-25'!A31)))&amp;", "&amp;(ISNUMBER(SEARCH('Backend Coding'!$F$11,'Budget 24-25'!A31)))&amp;", "&amp;(ISNUMBER(SEARCH('Backend Coding'!$F$12,'Budget 24-25'!A31)))&amp;", "&amp;(ISNUMBER(SEARCH('Backend Coding'!$F$13,'Budget 24-25'!A31)))&amp;", "&amp;(ISNUMBER(SEARCH('Backend Coding'!$F$14,'Budget 24-25'!A31)))&amp;", "&amp;(ISNUMBER(SEARCH('Backend Coding'!$F$15,'Budget 24-25'!A31)))&amp;", "&amp;(ISNUMBER(SEARCH('Backend Coding'!$F$16,'Budget 24-25'!A31)))&amp;", "&amp;(ISNUMBER(SEARCH('Backend Coding'!$F$17,'Budget 24-25'!A31)))&amp;", "&amp;(ISNUMBER(SEARCH('Backend Coding'!$F$18,'Budget 24-25'!A31)))&amp;", "&amp;(ISNUMBER(SEARCH('Backend Coding'!$F$19,'Budget 24-25'!A31)))&amp;", "&amp;(ISNUMBER(SEARCH('Backend Coding'!$F$20,'Budget 24-25'!A31)))&amp;", "&amp;(ISNUMBER(SEARCH('Backend Coding'!$F$21,'Budget 24-25'!A31)))&amp;", "&amp;(ISNUMBER(SEARCH('Backend Coding'!$F$22,'Budget 24-25'!A31)))&amp;", "&amp;(ISNUMBER(SEARCH('Backend Coding'!$F$23,'Budget 24-25'!A31)))&amp;", "&amp;(ISNUMBER(SEARCH('Backend Coding'!$F$24,'Budget 24-25'!A31)))&amp;", "&amp;(ISNUMBER(SEARCH('Backend Coding'!$F$25,'Budget 24-25'!A31)))&amp;", "&amp;(ISNUMBER(SEARCH('Backend Coding'!$F$26,'Budget 24-25'!A31)))</f>
        <v>FALSE, FALSE, FALSE, FALSE, FALSE, FALSE, TRUE, FALSE, FALSE, FALSE, FALSE, FALSE, FALSE, FALSE, FALSE, FALSE, FALSE, FALSE, FALSE, FALSE, FALSE, FALSE, FALSE, FALSE, FALSE</v>
      </c>
      <c r="T31" s="3" t="str">
        <f>(ISNUMBER(SEARCH('Backend Coding'!$H$2,'Budget 24-25'!A31)))&amp;", "&amp;(ISNUMBER(SEARCH('Backend Coding'!$H$3,'Budget 24-25'!A31)))&amp;", "&amp;(ISNUMBER(SEARCH('Backend Coding'!$H$4,'Budget 24-25'!A31)))&amp;", "&amp;(ISNUMBER(SEARCH('Backend Coding'!$H$5,'Budget 24-25'!A31)))&amp;", "&amp;(ISNUMBER(SEARCH('Backend Coding'!$H$6,'Budget 24-25'!A31)))&amp;", "&amp;(ISNUMBER(SEARCH('Backend Coding'!$H$7,'Budget 24-25'!A31)))&amp;", "&amp;(ISNUMBER(SEARCH('Backend Coding'!$H$8,'Budget 24-25'!A31)))&amp;", "&amp;(ISNUMBER(SEARCH('Backend Coding'!$H$9,'Budget 24-25'!A31)))&amp;", "&amp;(ISNUMBER(SEARCH('Backend Coding'!$H$10,'Budget 24-25'!A31)))&amp;", "&amp;(ISNUMBER(SEARCH('Backend Coding'!$H$11,'Budget 24-25'!A31)))&amp;", "&amp;(ISNUMBER(SEARCH('Backend Coding'!$H$12,'Budget 24-25'!A31)))&amp;", "&amp;(ISNUMBER(SEARCH('Backend Coding'!$H$13,'Budget 24-25'!A31)))&amp;", "&amp;(ISNUMBER(SEARCH('Backend Coding'!$H$14,'Budget 24-25'!A31)))&amp;", "&amp;(ISNUMBER(SEARCH('Backend Coding'!$H$15,'Budget 24-25'!A31)))&amp;", "&amp;(ISNUMBER(SEARCH('Backend Coding'!$H$16,'Budget 24-25'!A31)))&amp;", "&amp;(ISNUMBER(SEARCH('Backend Coding'!$H$17,'Budget 24-25'!A31)))&amp;", "&amp;(ISNUMBER(SEARCH('Backend Coding'!$H$18,'Budget 24-25'!A31)))&amp;", "&amp;(ISNUMBER(SEARCH('Backend Coding'!$H$19,'Budget 24-25'!A31)))&amp;", "&amp;(ISNUMBER(SEARCH('Backend Coding'!$H$20,'Budget 24-25'!A31)))&amp;", "&amp;(ISNUMBER(SEARCH('Backend Coding'!$H$21,'Budget 24-25'!A31)))&amp;", "&amp;(ISNUMBER(SEARCH('Backend Coding'!$H$22,'Budget 24-25'!A31)))&amp;", "&amp;(ISNUMBER(SEARCH('Backend Coding'!$H$23,'Budget 24-25'!A31)))&amp;", "&amp;(ISNUMBER(SEARCH('Backend Coding'!$H$24,'Budget 24-25'!A31)))&amp;", "&amp;(ISNUMBER(SEARCH('Backend Coding'!$H$25,'Budget 24-25'!A31)))&amp;", "&amp;(ISNUMBER(SEARCH('Backend Coding'!$H$26,'Budget 24-25'!A31)))</f>
        <v>FALSE, FALSE, FALSE, FALSE, FALSE, FALSE, FALSE, FALSE, FALSE, FALSE, FALSE, FALSE, FALSE, FALSE, FALSE, FALSE, FALSE, FALSE, FALSE, FALSE, FALSE, FALSE, FALSE, FALSE, FALSE</v>
      </c>
      <c r="U31" s="3" t="str">
        <f>(ISNUMBER(SEARCH('Backend Coding'!$J$2,'Budget 24-25'!A31)))&amp;", "&amp;(ISNUMBER(SEARCH('Backend Coding'!$J$3,'Budget 24-25'!A31)))&amp;", "&amp;(ISNUMBER(SEARCH('Backend Coding'!$J$4,'Budget 24-25'!A31)))&amp;", "&amp;(ISNUMBER(SEARCH('Backend Coding'!$J$5,'Budget 24-25'!A31)))&amp;", "&amp;(ISNUMBER(SEARCH('Backend Coding'!$J$6,'Budget 24-25'!A31)))&amp;", "&amp;(ISNUMBER(SEARCH('Backend Coding'!$J$7,'Budget 24-25'!A31)))&amp;", "&amp;(ISNUMBER(SEARCH('Backend Coding'!$J$8,'Budget 24-25'!A31)))&amp;", "&amp;(ISNUMBER(SEARCH('Backend Coding'!$J$9,'Budget 24-25'!A31)))&amp;", "&amp;(ISNUMBER(SEARCH('Backend Coding'!$J$10,'Budget 24-25'!A31)))&amp;", "&amp;(ISNUMBER(SEARCH('Backend Coding'!$J$11,'Budget 24-25'!A31)))&amp;", "&amp;(ISNUMBER(SEARCH('Backend Coding'!$J$12,'Budget 24-25'!A31)))&amp;", "&amp;(ISNUMBER(SEARCH('Backend Coding'!$J$13,'Budget 24-25'!A31)))&amp;", "&amp;(ISNUMBER(SEARCH('Backend Coding'!$J$14,'Budget 24-25'!A31)))&amp;", "&amp;(ISNUMBER(SEARCH('Backend Coding'!$J$15,'Budget 24-25'!A31)))&amp;", "&amp;(ISNUMBER(SEARCH('Backend Coding'!$J$16,'Budget 24-25'!A31)))&amp;", "&amp;(ISNUMBER(SEARCH('Backend Coding'!$J$17,'Budget 24-25'!A31)))&amp;", "&amp;(ISNUMBER(SEARCH('Backend Coding'!$J$18,'Budget 24-25'!A31)))&amp;", "&amp;(ISNUMBER(SEARCH('Backend Coding'!$J$19,'Budget 24-25'!A31)))&amp;", "&amp;(ISNUMBER(SEARCH('Backend Coding'!$J$20,'Budget 24-25'!A31)))&amp;", "&amp;(ISNUMBER(SEARCH('Backend Coding'!$J$21,'Budget 24-25'!A31)))&amp;", "&amp;(ISNUMBER(SEARCH('Backend Coding'!$J$22,'Budget 24-25'!A31)))&amp;", "&amp;(ISNUMBER(SEARCH('Backend Coding'!$J$23,'Budget 24-25'!A31)))&amp;", "&amp;(ISNUMBER(SEARCH('Backend Coding'!$J$24,'Budget 24-25'!A31)))&amp;", "&amp;(ISNUMBER(SEARCH('Backend Coding'!$J$25,'Budget 24-25'!A31)))&amp;", "&amp;(ISNUMBER(SEARCH('Backend Coding'!$J$26,'Budget 24-25'!A31)))</f>
        <v>FALSE, FALSE, FALSE, FALSE, FALSE, FALSE, FALSE, FALSE, FALSE, FALSE, FALSE, FALSE, FALSE, FALSE, FALSE, FALSE, FALSE, FALSE, FALSE, FALSE, FALSE, FALSE, FALSE, FALSE, FALSE</v>
      </c>
    </row>
    <row r="32" spans="1:21" ht="71.25" customHeight="1">
      <c r="A32" s="57" t="s">
        <v>66</v>
      </c>
      <c r="B32" s="66" t="s">
        <v>219</v>
      </c>
      <c r="C32" s="71"/>
      <c r="D32" s="57"/>
      <c r="E32" s="57"/>
      <c r="F32" s="71"/>
      <c r="G32" s="71"/>
      <c r="H32" s="71"/>
      <c r="I32" s="57" t="s">
        <v>124</v>
      </c>
      <c r="J32" s="107" t="s">
        <v>121</v>
      </c>
      <c r="K32" s="106"/>
      <c r="L32" s="106"/>
      <c r="M32" s="106"/>
      <c r="N32" s="64"/>
      <c r="O32" s="48">
        <v>20000</v>
      </c>
      <c r="P32" s="102">
        <f t="shared" si="3"/>
        <v>20000</v>
      </c>
      <c r="Q32" s="3" t="str">
        <f>(ISNUMBER(SEARCH('Backend Coding'!$B$2,'Budget 24-25'!A32)))&amp;", "&amp;(ISNUMBER(SEARCH('Backend Coding'!$B$3,'Budget 24-25'!A32)))&amp;", "&amp;(ISNUMBER(SEARCH('Backend Coding'!$B$4,'Budget 24-25'!A32)))&amp;", "&amp;(ISNUMBER(SEARCH('Backend Coding'!$B$5,'Budget 24-25'!A32)))&amp;", "&amp;(ISNUMBER(SEARCH('Backend Coding'!$B$6,'Budget 24-25'!A32)))&amp;", "&amp;(ISNUMBER(SEARCH('Backend Coding'!$B$7,'Budget 24-25'!A32)))&amp;", "&amp;(ISNUMBER(SEARCH('Backend Coding'!$B$8,'Budget 24-25'!A32)))&amp;", "&amp;(ISNUMBER(SEARCH('Backend Coding'!$B$9,'Budget 24-25'!A32)))&amp;", "&amp;(ISNUMBER(SEARCH('Backend Coding'!$B$10,'Budget 24-25'!A32)))&amp;", "&amp;(ISNUMBER(SEARCH('Backend Coding'!$B$11,'Budget 24-25'!A32)))&amp;", "&amp;(ISNUMBER(SEARCH('Backend Coding'!$B$12,'Budget 24-25'!A32)))&amp;", "&amp;(ISNUMBER(SEARCH('Backend Coding'!$B$13,'Budget 24-25'!A32)))&amp;", "&amp;(ISNUMBER(SEARCH('Backend Coding'!$B$14,'Budget 24-25'!A32)))&amp;", "&amp;(ISNUMBER(SEARCH('Backend Coding'!$B$15,'Budget 24-25'!A32)))&amp;", "&amp;(ISNUMBER(SEARCH('Backend Coding'!$B$16,'Budget 24-25'!A32)))&amp;", "&amp;(ISNUMBER(SEARCH('Backend Coding'!$B$17,'Budget 24-25'!A32)))&amp;", "&amp;(ISNUMBER(SEARCH('Backend Coding'!$B$18,'Budget 24-25'!A32)))&amp;", "&amp;(ISNUMBER(SEARCH('Backend Coding'!$B$19,'Budget 24-25'!A32)))&amp;", "&amp;(ISNUMBER(SEARCH('Backend Coding'!$B$20,'Budget 24-25'!A32)))&amp;", "&amp;(ISNUMBER(SEARCH('Backend Coding'!$B$21,'Budget 24-25'!A32)))&amp;", "&amp;(ISNUMBER(SEARCH('Backend Coding'!$B$22,'Budget 24-25'!A32)))&amp;", "&amp;(ISNUMBER(SEARCH('Backend Coding'!$B$23,'Budget 24-25'!A32)))&amp;", "&amp;(ISNUMBER(SEARCH('Backend Coding'!$B$24,'Budget 24-25'!A32)))&amp;", "&amp;(ISNUMBER(SEARCH('Backend Coding'!$B$25,'Budget 24-25'!A32)))&amp;", "&amp;(ISNUMBER(SEARCH('Backend Coding'!$B$26,'Budget 24-25'!A32)))</f>
        <v>FALSE, FALSE, FALSE, FALSE, FALSE, FALSE, FALSE, FALSE, TRUE, FALSE, FALSE, FALSE, FALSE, FALSE, FALSE, FALSE, FALSE, FALSE, FALSE, FALSE, FALSE, FALSE, FALSE, FALSE, FALSE</v>
      </c>
      <c r="R32" s="3" t="str">
        <f>(ISNUMBER(SEARCH('Backend Coding'!$D$2,'Budget 24-25'!A32)))&amp;", "&amp;(ISNUMBER(SEARCH('Backend Coding'!$D$3,'Budget 24-25'!A32)))&amp;", "&amp;(ISNUMBER(SEARCH('Backend Coding'!$D$4,'Budget 24-25'!A32)))&amp;", "&amp;(ISNUMBER(SEARCH('Backend Coding'!$D$5,'Budget 24-25'!A32)))&amp;", "&amp;(ISNUMBER(SEARCH('Backend Coding'!$D$6,'Budget 24-25'!A32)))&amp;", "&amp;(ISNUMBER(SEARCH('Backend Coding'!$D$7,'Budget 24-25'!A32)))&amp;", "&amp;(ISNUMBER(SEARCH('Backend Coding'!$D$8,'Budget 24-25'!A32)))&amp;", "&amp;(ISNUMBER(SEARCH('Backend Coding'!$D$9,'Budget 24-25'!A32)))&amp;", "&amp;(ISNUMBER(SEARCH('Backend Coding'!$D$10,'Budget 24-25'!A32)))&amp;", "&amp;(ISNUMBER(SEARCH('Backend Coding'!$D$11,'Budget 24-25'!A32)))&amp;", "&amp;(ISNUMBER(SEARCH('Backend Coding'!$D$12,'Budget 24-25'!A32)))&amp;", "&amp;(ISNUMBER(SEARCH('Backend Coding'!$D$13,'Budget 24-25'!A32)))&amp;", "&amp;(ISNUMBER(SEARCH('Backend Coding'!$D$14,'Budget 24-25'!A32)))&amp;", "&amp;(ISNUMBER(SEARCH('Backend Coding'!$D$15,'Budget 24-25'!A32)))&amp;", "&amp;(ISNUMBER(SEARCH('Backend Coding'!$D$16,'Budget 24-25'!A32)))&amp;", "&amp;(ISNUMBER(SEARCH('Backend Coding'!$D$17,'Budget 24-25'!A32)))&amp;", "&amp;(ISNUMBER(SEARCH('Backend Coding'!$D$18,'Budget 24-25'!A32)))&amp;", "&amp;(ISNUMBER(SEARCH('Backend Coding'!$D$19,'Budget 24-25'!A32)))&amp;", "&amp;(ISNUMBER(SEARCH('Backend Coding'!$D$20,'Budget 24-25'!A32)))&amp;", "&amp;(ISNUMBER(SEARCH('Backend Coding'!$D$21,'Budget 24-25'!A32)))&amp;", "&amp;(ISNUMBER(SEARCH('Backend Coding'!$D$22,'Budget 24-25'!A32)))&amp;", "&amp;(ISNUMBER(SEARCH('Backend Coding'!$D$23,'Budget 24-25'!A32)))&amp;", "&amp;(ISNUMBER(SEARCH('Backend Coding'!$D$24,'Budget 24-25'!A32)))&amp;", "&amp;(ISNUMBER(SEARCH('Backend Coding'!$D$25,'Budget 24-25'!A32)))&amp;", "&amp;(ISNUMBER(SEARCH('Backend Coding'!$D$26,'Budget 24-25'!A32)))</f>
        <v>FALSE, FALSE, FALSE, FALSE, FALSE, FALSE, FALSE, FALSE, FALSE, FALSE, FALSE, FALSE, FALSE, FALSE, FALSE, FALSE, FALSE, FALSE, FALSE, FALSE, FALSE, FALSE, FALSE, FALSE, FALSE</v>
      </c>
      <c r="S32" s="3" t="str">
        <f>(ISNUMBER(SEARCH('Backend Coding'!$F$2,'Budget 24-25'!A32)))&amp;", "&amp;(ISNUMBER(SEARCH('Backend Coding'!$F$3,'Budget 24-25'!A32)))&amp;", "&amp;(ISNUMBER(SEARCH('Backend Coding'!$F$4,'Budget 24-25'!A32)))&amp;", "&amp;(ISNUMBER(SEARCH('Backend Coding'!$F$5,'Budget 24-25'!A32)))&amp;", "&amp;(ISNUMBER(SEARCH('Backend Coding'!$F$6,'Budget 24-25'!A32)))&amp;", "&amp;(ISNUMBER(SEARCH('Backend Coding'!$F$7,'Budget 24-25'!A32)))&amp;", "&amp;(ISNUMBER(SEARCH('Backend Coding'!$F$8,'Budget 24-25'!A32)))&amp;", "&amp;(ISNUMBER(SEARCH('Backend Coding'!$F$9,'Budget 24-25'!A32)))&amp;", "&amp;(ISNUMBER(SEARCH('Backend Coding'!$F$10,'Budget 24-25'!A32)))&amp;", "&amp;(ISNUMBER(SEARCH('Backend Coding'!$F$11,'Budget 24-25'!A32)))&amp;", "&amp;(ISNUMBER(SEARCH('Backend Coding'!$F$12,'Budget 24-25'!A32)))&amp;", "&amp;(ISNUMBER(SEARCH('Backend Coding'!$F$13,'Budget 24-25'!A32)))&amp;", "&amp;(ISNUMBER(SEARCH('Backend Coding'!$F$14,'Budget 24-25'!A32)))&amp;", "&amp;(ISNUMBER(SEARCH('Backend Coding'!$F$15,'Budget 24-25'!A32)))&amp;", "&amp;(ISNUMBER(SEARCH('Backend Coding'!$F$16,'Budget 24-25'!A32)))&amp;", "&amp;(ISNUMBER(SEARCH('Backend Coding'!$F$17,'Budget 24-25'!A32)))&amp;", "&amp;(ISNUMBER(SEARCH('Backend Coding'!$F$18,'Budget 24-25'!A32)))&amp;", "&amp;(ISNUMBER(SEARCH('Backend Coding'!$F$19,'Budget 24-25'!A32)))&amp;", "&amp;(ISNUMBER(SEARCH('Backend Coding'!$F$20,'Budget 24-25'!A32)))&amp;", "&amp;(ISNUMBER(SEARCH('Backend Coding'!$F$21,'Budget 24-25'!A32)))&amp;", "&amp;(ISNUMBER(SEARCH('Backend Coding'!$F$22,'Budget 24-25'!A32)))&amp;", "&amp;(ISNUMBER(SEARCH('Backend Coding'!$F$23,'Budget 24-25'!A32)))&amp;", "&amp;(ISNUMBER(SEARCH('Backend Coding'!$F$24,'Budget 24-25'!A32)))&amp;", "&amp;(ISNUMBER(SEARCH('Backend Coding'!$F$25,'Budget 24-25'!A32)))&amp;", "&amp;(ISNUMBER(SEARCH('Backend Coding'!$F$26,'Budget 24-25'!A32)))</f>
        <v>FALSE, FALSE, FALSE, FALSE, FALSE, FALSE, FALSE, FALSE, FALSE, FALSE, FALSE, FALSE, FALSE, FALSE, FALSE, FALSE, FALSE, FALSE, FALSE, FALSE, FALSE, FALSE, FALSE, FALSE, FALSE</v>
      </c>
      <c r="T32" s="3" t="str">
        <f>(ISNUMBER(SEARCH('Backend Coding'!$H$2,'Budget 24-25'!A32)))&amp;", "&amp;(ISNUMBER(SEARCH('Backend Coding'!$H$3,'Budget 24-25'!A32)))&amp;", "&amp;(ISNUMBER(SEARCH('Backend Coding'!$H$4,'Budget 24-25'!A32)))&amp;", "&amp;(ISNUMBER(SEARCH('Backend Coding'!$H$5,'Budget 24-25'!A32)))&amp;", "&amp;(ISNUMBER(SEARCH('Backend Coding'!$H$6,'Budget 24-25'!A32)))&amp;", "&amp;(ISNUMBER(SEARCH('Backend Coding'!$H$7,'Budget 24-25'!A32)))&amp;", "&amp;(ISNUMBER(SEARCH('Backend Coding'!$H$8,'Budget 24-25'!A32)))&amp;", "&amp;(ISNUMBER(SEARCH('Backend Coding'!$H$9,'Budget 24-25'!A32)))&amp;", "&amp;(ISNUMBER(SEARCH('Backend Coding'!$H$10,'Budget 24-25'!A32)))&amp;", "&amp;(ISNUMBER(SEARCH('Backend Coding'!$H$11,'Budget 24-25'!A32)))&amp;", "&amp;(ISNUMBER(SEARCH('Backend Coding'!$H$12,'Budget 24-25'!A32)))&amp;", "&amp;(ISNUMBER(SEARCH('Backend Coding'!$H$13,'Budget 24-25'!A32)))&amp;", "&amp;(ISNUMBER(SEARCH('Backend Coding'!$H$14,'Budget 24-25'!A32)))&amp;", "&amp;(ISNUMBER(SEARCH('Backend Coding'!$H$15,'Budget 24-25'!A32)))&amp;", "&amp;(ISNUMBER(SEARCH('Backend Coding'!$H$16,'Budget 24-25'!A32)))&amp;", "&amp;(ISNUMBER(SEARCH('Backend Coding'!$H$17,'Budget 24-25'!A32)))&amp;", "&amp;(ISNUMBER(SEARCH('Backend Coding'!$H$18,'Budget 24-25'!A32)))&amp;", "&amp;(ISNUMBER(SEARCH('Backend Coding'!$H$19,'Budget 24-25'!A32)))&amp;", "&amp;(ISNUMBER(SEARCH('Backend Coding'!$H$20,'Budget 24-25'!A32)))&amp;", "&amp;(ISNUMBER(SEARCH('Backend Coding'!$H$21,'Budget 24-25'!A32)))&amp;", "&amp;(ISNUMBER(SEARCH('Backend Coding'!$H$22,'Budget 24-25'!A32)))&amp;", "&amp;(ISNUMBER(SEARCH('Backend Coding'!$H$23,'Budget 24-25'!A32)))&amp;", "&amp;(ISNUMBER(SEARCH('Backend Coding'!$H$24,'Budget 24-25'!A32)))&amp;", "&amp;(ISNUMBER(SEARCH('Backend Coding'!$H$25,'Budget 24-25'!A32)))&amp;", "&amp;(ISNUMBER(SEARCH('Backend Coding'!$H$26,'Budget 24-25'!A32)))</f>
        <v>FALSE, FALSE, FALSE, FALSE, FALSE, FALSE, FALSE, FALSE, FALSE, FALSE, FALSE, FALSE, FALSE, FALSE, FALSE, FALSE, FALSE, FALSE, FALSE, FALSE, FALSE, FALSE, FALSE, FALSE, FALSE</v>
      </c>
      <c r="U32" s="3" t="str">
        <f>(ISNUMBER(SEARCH('Backend Coding'!$J$2,'Budget 24-25'!A32)))&amp;", "&amp;(ISNUMBER(SEARCH('Backend Coding'!$J$3,'Budget 24-25'!A32)))&amp;", "&amp;(ISNUMBER(SEARCH('Backend Coding'!$J$4,'Budget 24-25'!A32)))&amp;", "&amp;(ISNUMBER(SEARCH('Backend Coding'!$J$5,'Budget 24-25'!A32)))&amp;", "&amp;(ISNUMBER(SEARCH('Backend Coding'!$J$6,'Budget 24-25'!A32)))&amp;", "&amp;(ISNUMBER(SEARCH('Backend Coding'!$J$7,'Budget 24-25'!A32)))&amp;", "&amp;(ISNUMBER(SEARCH('Backend Coding'!$J$8,'Budget 24-25'!A32)))&amp;", "&amp;(ISNUMBER(SEARCH('Backend Coding'!$J$9,'Budget 24-25'!A32)))&amp;", "&amp;(ISNUMBER(SEARCH('Backend Coding'!$J$10,'Budget 24-25'!A32)))&amp;", "&amp;(ISNUMBER(SEARCH('Backend Coding'!$J$11,'Budget 24-25'!A32)))&amp;", "&amp;(ISNUMBER(SEARCH('Backend Coding'!$J$12,'Budget 24-25'!A32)))&amp;", "&amp;(ISNUMBER(SEARCH('Backend Coding'!$J$13,'Budget 24-25'!A32)))&amp;", "&amp;(ISNUMBER(SEARCH('Backend Coding'!$J$14,'Budget 24-25'!A32)))&amp;", "&amp;(ISNUMBER(SEARCH('Backend Coding'!$J$15,'Budget 24-25'!A32)))&amp;", "&amp;(ISNUMBER(SEARCH('Backend Coding'!$J$16,'Budget 24-25'!A32)))&amp;", "&amp;(ISNUMBER(SEARCH('Backend Coding'!$J$17,'Budget 24-25'!A32)))&amp;", "&amp;(ISNUMBER(SEARCH('Backend Coding'!$J$18,'Budget 24-25'!A32)))&amp;", "&amp;(ISNUMBER(SEARCH('Backend Coding'!$J$19,'Budget 24-25'!A32)))&amp;", "&amp;(ISNUMBER(SEARCH('Backend Coding'!$J$20,'Budget 24-25'!A32)))&amp;", "&amp;(ISNUMBER(SEARCH('Backend Coding'!$J$21,'Budget 24-25'!A32)))&amp;", "&amp;(ISNUMBER(SEARCH('Backend Coding'!$J$22,'Budget 24-25'!A32)))&amp;", "&amp;(ISNUMBER(SEARCH('Backend Coding'!$J$23,'Budget 24-25'!A32)))&amp;", "&amp;(ISNUMBER(SEARCH('Backend Coding'!$J$24,'Budget 24-25'!A32)))&amp;", "&amp;(ISNUMBER(SEARCH('Backend Coding'!$J$25,'Budget 24-25'!A32)))&amp;", "&amp;(ISNUMBER(SEARCH('Backend Coding'!$J$26,'Budget 24-25'!A32)))</f>
        <v>FALSE, FALSE, FALSE, FALSE, FALSE, FALSE, FALSE, FALSE, FALSE, FALSE, FALSE, FALSE, FALSE, FALSE, FALSE, FALSE, FALSE, FALSE, FALSE, FALSE, FALSE, FALSE, FALSE, FALSE, FALSE</v>
      </c>
    </row>
    <row r="33" spans="1:21" ht="65.25" customHeight="1">
      <c r="A33" s="57" t="s">
        <v>34</v>
      </c>
      <c r="B33" s="66" t="s">
        <v>220</v>
      </c>
      <c r="C33" s="57"/>
      <c r="D33" s="57"/>
      <c r="E33" s="57"/>
      <c r="F33" s="57"/>
      <c r="G33" s="57"/>
      <c r="H33" s="57"/>
      <c r="I33" s="57" t="s">
        <v>124</v>
      </c>
      <c r="J33" s="107">
        <v>410</v>
      </c>
      <c r="K33" s="105"/>
      <c r="L33" s="106"/>
      <c r="M33" s="106"/>
      <c r="N33" s="58"/>
      <c r="O33" s="48">
        <v>122006.71</v>
      </c>
      <c r="P33" s="102">
        <f t="shared" si="3"/>
        <v>122006.71</v>
      </c>
      <c r="Q33" s="3" t="str">
        <f>(ISNUMBER(SEARCH('Backend Coding'!$B$2,'Budget 24-25'!A33)))&amp;", "&amp;(ISNUMBER(SEARCH('Backend Coding'!$B$3,'Budget 24-25'!A33)))&amp;", "&amp;(ISNUMBER(SEARCH('Backend Coding'!$B$4,'Budget 24-25'!A33)))&amp;", "&amp;(ISNUMBER(SEARCH('Backend Coding'!$B$5,'Budget 24-25'!A33)))&amp;", "&amp;(ISNUMBER(SEARCH('Backend Coding'!$B$6,'Budget 24-25'!A33)))&amp;", "&amp;(ISNUMBER(SEARCH('Backend Coding'!$B$7,'Budget 24-25'!A33)))&amp;", "&amp;(ISNUMBER(SEARCH('Backend Coding'!$B$8,'Budget 24-25'!A33)))&amp;", "&amp;(ISNUMBER(SEARCH('Backend Coding'!$B$9,'Budget 24-25'!A33)))&amp;", "&amp;(ISNUMBER(SEARCH('Backend Coding'!$B$10,'Budget 24-25'!A33)))&amp;", "&amp;(ISNUMBER(SEARCH('Backend Coding'!$B$11,'Budget 24-25'!A33)))&amp;", "&amp;(ISNUMBER(SEARCH('Backend Coding'!$B$12,'Budget 24-25'!A33)))&amp;", "&amp;(ISNUMBER(SEARCH('Backend Coding'!$B$13,'Budget 24-25'!A33)))&amp;", "&amp;(ISNUMBER(SEARCH('Backend Coding'!$B$14,'Budget 24-25'!A33)))&amp;", "&amp;(ISNUMBER(SEARCH('Backend Coding'!$B$15,'Budget 24-25'!A33)))&amp;", "&amp;(ISNUMBER(SEARCH('Backend Coding'!$B$16,'Budget 24-25'!A33)))&amp;", "&amp;(ISNUMBER(SEARCH('Backend Coding'!$B$17,'Budget 24-25'!A33)))&amp;", "&amp;(ISNUMBER(SEARCH('Backend Coding'!$B$18,'Budget 24-25'!A33)))&amp;", "&amp;(ISNUMBER(SEARCH('Backend Coding'!$B$19,'Budget 24-25'!A33)))&amp;", "&amp;(ISNUMBER(SEARCH('Backend Coding'!$B$20,'Budget 24-25'!A33)))&amp;", "&amp;(ISNUMBER(SEARCH('Backend Coding'!$B$21,'Budget 24-25'!A33)))&amp;", "&amp;(ISNUMBER(SEARCH('Backend Coding'!$B$22,'Budget 24-25'!A33)))&amp;", "&amp;(ISNUMBER(SEARCH('Backend Coding'!$B$23,'Budget 24-25'!A33)))&amp;", "&amp;(ISNUMBER(SEARCH('Backend Coding'!$B$24,'Budget 24-25'!A33)))&amp;", "&amp;(ISNUMBER(SEARCH('Backend Coding'!$B$25,'Budget 24-25'!A33)))&amp;", "&amp;(ISNUMBER(SEARCH('Backend Coding'!$B$26,'Budget 24-25'!A33)))</f>
        <v>FALSE, FALSE, FALSE, TRUE, FALSE, FALSE, FALSE, FALSE, FALSE, FALSE, FALSE, FALSE, FALSE, FALSE, FALSE, FALSE, FALSE, FALSE, FALSE, FALSE, FALSE, FALSE, FALSE, FALSE, FALSE</v>
      </c>
      <c r="R33" s="3" t="str">
        <f>(ISNUMBER(SEARCH('Backend Coding'!$D$2,'Budget 24-25'!A33)))&amp;", "&amp;(ISNUMBER(SEARCH('Backend Coding'!$D$3,'Budget 24-25'!A33)))&amp;", "&amp;(ISNUMBER(SEARCH('Backend Coding'!$D$4,'Budget 24-25'!A33)))&amp;", "&amp;(ISNUMBER(SEARCH('Backend Coding'!$D$5,'Budget 24-25'!A33)))&amp;", "&amp;(ISNUMBER(SEARCH('Backend Coding'!$D$6,'Budget 24-25'!A33)))&amp;", "&amp;(ISNUMBER(SEARCH('Backend Coding'!$D$7,'Budget 24-25'!A33)))&amp;", "&amp;(ISNUMBER(SEARCH('Backend Coding'!$D$8,'Budget 24-25'!A33)))&amp;", "&amp;(ISNUMBER(SEARCH('Backend Coding'!$D$9,'Budget 24-25'!A33)))&amp;", "&amp;(ISNUMBER(SEARCH('Backend Coding'!$D$10,'Budget 24-25'!A33)))&amp;", "&amp;(ISNUMBER(SEARCH('Backend Coding'!$D$11,'Budget 24-25'!A33)))&amp;", "&amp;(ISNUMBER(SEARCH('Backend Coding'!$D$12,'Budget 24-25'!A33)))&amp;", "&amp;(ISNUMBER(SEARCH('Backend Coding'!$D$13,'Budget 24-25'!A33)))&amp;", "&amp;(ISNUMBER(SEARCH('Backend Coding'!$D$14,'Budget 24-25'!A33)))&amp;", "&amp;(ISNUMBER(SEARCH('Backend Coding'!$D$15,'Budget 24-25'!A33)))&amp;", "&amp;(ISNUMBER(SEARCH('Backend Coding'!$D$16,'Budget 24-25'!A33)))&amp;", "&amp;(ISNUMBER(SEARCH('Backend Coding'!$D$17,'Budget 24-25'!A33)))&amp;", "&amp;(ISNUMBER(SEARCH('Backend Coding'!$D$18,'Budget 24-25'!A33)))&amp;", "&amp;(ISNUMBER(SEARCH('Backend Coding'!$D$19,'Budget 24-25'!A33)))&amp;", "&amp;(ISNUMBER(SEARCH('Backend Coding'!$D$20,'Budget 24-25'!A33)))&amp;", "&amp;(ISNUMBER(SEARCH('Backend Coding'!$D$21,'Budget 24-25'!A33)))&amp;", "&amp;(ISNUMBER(SEARCH('Backend Coding'!$D$22,'Budget 24-25'!A33)))&amp;", "&amp;(ISNUMBER(SEARCH('Backend Coding'!$D$23,'Budget 24-25'!A33)))&amp;", "&amp;(ISNUMBER(SEARCH('Backend Coding'!$D$24,'Budget 24-25'!A33)))&amp;", "&amp;(ISNUMBER(SEARCH('Backend Coding'!$D$25,'Budget 24-25'!A33)))&amp;", "&amp;(ISNUMBER(SEARCH('Backend Coding'!$D$26,'Budget 24-25'!A33)))</f>
        <v>FALSE, FALSE, FALSE, FALSE, FALSE, FALSE, FALSE, FALSE, FALSE, FALSE, FALSE, FALSE, FALSE, FALSE, FALSE, FALSE, FALSE, FALSE, FALSE, FALSE, FALSE, FALSE, FALSE, FALSE, FALSE</v>
      </c>
      <c r="S33" s="3" t="str">
        <f>(ISNUMBER(SEARCH('Backend Coding'!$F$2,'Budget 24-25'!A33)))&amp;", "&amp;(ISNUMBER(SEARCH('Backend Coding'!$F$3,'Budget 24-25'!A33)))&amp;", "&amp;(ISNUMBER(SEARCH('Backend Coding'!$F$4,'Budget 24-25'!A33)))&amp;", "&amp;(ISNUMBER(SEARCH('Backend Coding'!$F$5,'Budget 24-25'!A33)))&amp;", "&amp;(ISNUMBER(SEARCH('Backend Coding'!$F$6,'Budget 24-25'!A33)))&amp;", "&amp;(ISNUMBER(SEARCH('Backend Coding'!$F$7,'Budget 24-25'!A33)))&amp;", "&amp;(ISNUMBER(SEARCH('Backend Coding'!$F$8,'Budget 24-25'!A33)))&amp;", "&amp;(ISNUMBER(SEARCH('Backend Coding'!$F$9,'Budget 24-25'!A33)))&amp;", "&amp;(ISNUMBER(SEARCH('Backend Coding'!$F$10,'Budget 24-25'!A33)))&amp;", "&amp;(ISNUMBER(SEARCH('Backend Coding'!$F$11,'Budget 24-25'!A33)))&amp;", "&amp;(ISNUMBER(SEARCH('Backend Coding'!$F$12,'Budget 24-25'!A33)))&amp;", "&amp;(ISNUMBER(SEARCH('Backend Coding'!$F$13,'Budget 24-25'!A33)))&amp;", "&amp;(ISNUMBER(SEARCH('Backend Coding'!$F$14,'Budget 24-25'!A33)))&amp;", "&amp;(ISNUMBER(SEARCH('Backend Coding'!$F$15,'Budget 24-25'!A33)))&amp;", "&amp;(ISNUMBER(SEARCH('Backend Coding'!$F$16,'Budget 24-25'!A33)))&amp;", "&amp;(ISNUMBER(SEARCH('Backend Coding'!$F$17,'Budget 24-25'!A33)))&amp;", "&amp;(ISNUMBER(SEARCH('Backend Coding'!$F$18,'Budget 24-25'!A33)))&amp;", "&amp;(ISNUMBER(SEARCH('Backend Coding'!$F$19,'Budget 24-25'!A33)))&amp;", "&amp;(ISNUMBER(SEARCH('Backend Coding'!$F$20,'Budget 24-25'!A33)))&amp;", "&amp;(ISNUMBER(SEARCH('Backend Coding'!$F$21,'Budget 24-25'!A33)))&amp;", "&amp;(ISNUMBER(SEARCH('Backend Coding'!$F$22,'Budget 24-25'!A33)))&amp;", "&amp;(ISNUMBER(SEARCH('Backend Coding'!$F$23,'Budget 24-25'!A33)))&amp;", "&amp;(ISNUMBER(SEARCH('Backend Coding'!$F$24,'Budget 24-25'!A33)))&amp;", "&amp;(ISNUMBER(SEARCH('Backend Coding'!$F$25,'Budget 24-25'!A33)))&amp;", "&amp;(ISNUMBER(SEARCH('Backend Coding'!$F$26,'Budget 24-25'!A33)))</f>
        <v>FALSE, FALSE, FALSE, FALSE, FALSE, FALSE, FALSE, FALSE, FALSE, FALSE, FALSE, FALSE, FALSE, FALSE, FALSE, FALSE, FALSE, FALSE, FALSE, FALSE, FALSE, FALSE, FALSE, FALSE, FALSE</v>
      </c>
      <c r="T33" s="3" t="str">
        <f>(ISNUMBER(SEARCH('Backend Coding'!$H$2,'Budget 24-25'!A33)))&amp;", "&amp;(ISNUMBER(SEARCH('Backend Coding'!$H$3,'Budget 24-25'!A33)))&amp;", "&amp;(ISNUMBER(SEARCH('Backend Coding'!$H$4,'Budget 24-25'!A33)))&amp;", "&amp;(ISNUMBER(SEARCH('Backend Coding'!$H$5,'Budget 24-25'!A33)))&amp;", "&amp;(ISNUMBER(SEARCH('Backend Coding'!$H$6,'Budget 24-25'!A33)))&amp;", "&amp;(ISNUMBER(SEARCH('Backend Coding'!$H$7,'Budget 24-25'!A33)))&amp;", "&amp;(ISNUMBER(SEARCH('Backend Coding'!$H$8,'Budget 24-25'!A33)))&amp;", "&amp;(ISNUMBER(SEARCH('Backend Coding'!$H$9,'Budget 24-25'!A33)))&amp;", "&amp;(ISNUMBER(SEARCH('Backend Coding'!$H$10,'Budget 24-25'!A33)))&amp;", "&amp;(ISNUMBER(SEARCH('Backend Coding'!$H$11,'Budget 24-25'!A33)))&amp;", "&amp;(ISNUMBER(SEARCH('Backend Coding'!$H$12,'Budget 24-25'!A33)))&amp;", "&amp;(ISNUMBER(SEARCH('Backend Coding'!$H$13,'Budget 24-25'!A33)))&amp;", "&amp;(ISNUMBER(SEARCH('Backend Coding'!$H$14,'Budget 24-25'!A33)))&amp;", "&amp;(ISNUMBER(SEARCH('Backend Coding'!$H$15,'Budget 24-25'!A33)))&amp;", "&amp;(ISNUMBER(SEARCH('Backend Coding'!$H$16,'Budget 24-25'!A33)))&amp;", "&amp;(ISNUMBER(SEARCH('Backend Coding'!$H$17,'Budget 24-25'!A33)))&amp;", "&amp;(ISNUMBER(SEARCH('Backend Coding'!$H$18,'Budget 24-25'!A33)))&amp;", "&amp;(ISNUMBER(SEARCH('Backend Coding'!$H$19,'Budget 24-25'!A33)))&amp;", "&amp;(ISNUMBER(SEARCH('Backend Coding'!$H$20,'Budget 24-25'!A33)))&amp;", "&amp;(ISNUMBER(SEARCH('Backend Coding'!$H$21,'Budget 24-25'!A33)))&amp;", "&amp;(ISNUMBER(SEARCH('Backend Coding'!$H$22,'Budget 24-25'!A33)))&amp;", "&amp;(ISNUMBER(SEARCH('Backend Coding'!$H$23,'Budget 24-25'!A33)))&amp;", "&amp;(ISNUMBER(SEARCH('Backend Coding'!$H$24,'Budget 24-25'!A33)))&amp;", "&amp;(ISNUMBER(SEARCH('Backend Coding'!$H$25,'Budget 24-25'!A33)))&amp;", "&amp;(ISNUMBER(SEARCH('Backend Coding'!$H$26,'Budget 24-25'!A33)))</f>
        <v>FALSE, FALSE, FALSE, FALSE, FALSE, FALSE, FALSE, FALSE, FALSE, FALSE, FALSE, FALSE, FALSE, FALSE, FALSE, FALSE, FALSE, FALSE, FALSE, FALSE, FALSE, FALSE, FALSE, FALSE, FALSE</v>
      </c>
      <c r="U33" s="3" t="str">
        <f>(ISNUMBER(SEARCH('Backend Coding'!$J$2,'Budget 24-25'!A33)))&amp;", "&amp;(ISNUMBER(SEARCH('Backend Coding'!$J$3,'Budget 24-25'!A33)))&amp;", "&amp;(ISNUMBER(SEARCH('Backend Coding'!$J$4,'Budget 24-25'!A33)))&amp;", "&amp;(ISNUMBER(SEARCH('Backend Coding'!$J$5,'Budget 24-25'!A33)))&amp;", "&amp;(ISNUMBER(SEARCH('Backend Coding'!$J$6,'Budget 24-25'!A33)))&amp;", "&amp;(ISNUMBER(SEARCH('Backend Coding'!$J$7,'Budget 24-25'!A33)))&amp;", "&amp;(ISNUMBER(SEARCH('Backend Coding'!$J$8,'Budget 24-25'!A33)))&amp;", "&amp;(ISNUMBER(SEARCH('Backend Coding'!$J$9,'Budget 24-25'!A33)))&amp;", "&amp;(ISNUMBER(SEARCH('Backend Coding'!$J$10,'Budget 24-25'!A33)))&amp;", "&amp;(ISNUMBER(SEARCH('Backend Coding'!$J$11,'Budget 24-25'!A33)))&amp;", "&amp;(ISNUMBER(SEARCH('Backend Coding'!$J$12,'Budget 24-25'!A33)))&amp;", "&amp;(ISNUMBER(SEARCH('Backend Coding'!$J$13,'Budget 24-25'!A33)))&amp;", "&amp;(ISNUMBER(SEARCH('Backend Coding'!$J$14,'Budget 24-25'!A33)))&amp;", "&amp;(ISNUMBER(SEARCH('Backend Coding'!$J$15,'Budget 24-25'!A33)))&amp;", "&amp;(ISNUMBER(SEARCH('Backend Coding'!$J$16,'Budget 24-25'!A33)))&amp;", "&amp;(ISNUMBER(SEARCH('Backend Coding'!$J$17,'Budget 24-25'!A33)))&amp;", "&amp;(ISNUMBER(SEARCH('Backend Coding'!$J$18,'Budget 24-25'!A33)))&amp;", "&amp;(ISNUMBER(SEARCH('Backend Coding'!$J$19,'Budget 24-25'!A33)))&amp;", "&amp;(ISNUMBER(SEARCH('Backend Coding'!$J$20,'Budget 24-25'!A33)))&amp;", "&amp;(ISNUMBER(SEARCH('Backend Coding'!$J$21,'Budget 24-25'!A33)))&amp;", "&amp;(ISNUMBER(SEARCH('Backend Coding'!$J$22,'Budget 24-25'!A33)))&amp;", "&amp;(ISNUMBER(SEARCH('Backend Coding'!$J$23,'Budget 24-25'!A33)))&amp;", "&amp;(ISNUMBER(SEARCH('Backend Coding'!$J$24,'Budget 24-25'!A33)))&amp;", "&amp;(ISNUMBER(SEARCH('Backend Coding'!$J$25,'Budget 24-25'!A33)))&amp;", "&amp;(ISNUMBER(SEARCH('Backend Coding'!$J$26,'Budget 24-25'!A33)))</f>
        <v>FALSE, FALSE, FALSE, FALSE, FALSE, FALSE, FALSE, FALSE, FALSE, FALSE, FALSE, FALSE, FALSE, FALSE, FALSE, FALSE, FALSE, FALSE, FALSE, FALSE, FALSE, FALSE, FALSE, FALSE, FALSE</v>
      </c>
    </row>
    <row r="34" spans="1:21" ht="70.5" customHeight="1">
      <c r="A34" s="57" t="s">
        <v>34</v>
      </c>
      <c r="B34" s="66" t="s">
        <v>221</v>
      </c>
      <c r="C34" s="57"/>
      <c r="D34" s="57"/>
      <c r="E34" s="57"/>
      <c r="F34" s="57"/>
      <c r="G34" s="57"/>
      <c r="H34" s="57"/>
      <c r="I34" s="57" t="s">
        <v>124</v>
      </c>
      <c r="J34" s="107">
        <v>410</v>
      </c>
      <c r="K34" s="105"/>
      <c r="L34" s="106"/>
      <c r="M34" s="106"/>
      <c r="N34" s="58"/>
      <c r="O34" s="48">
        <v>449196</v>
      </c>
      <c r="P34" s="102">
        <f t="shared" si="3"/>
        <v>449196</v>
      </c>
      <c r="Q34" s="3" t="str">
        <f>(ISNUMBER(SEARCH('Backend Coding'!$B$2,'Budget 24-25'!A34)))&amp;", "&amp;(ISNUMBER(SEARCH('Backend Coding'!$B$3,'Budget 24-25'!A34)))&amp;", "&amp;(ISNUMBER(SEARCH('Backend Coding'!$B$4,'Budget 24-25'!A34)))&amp;", "&amp;(ISNUMBER(SEARCH('Backend Coding'!$B$5,'Budget 24-25'!A34)))&amp;", "&amp;(ISNUMBER(SEARCH('Backend Coding'!$B$6,'Budget 24-25'!A34)))&amp;", "&amp;(ISNUMBER(SEARCH('Backend Coding'!$B$7,'Budget 24-25'!A34)))&amp;", "&amp;(ISNUMBER(SEARCH('Backend Coding'!$B$8,'Budget 24-25'!A34)))&amp;", "&amp;(ISNUMBER(SEARCH('Backend Coding'!$B$9,'Budget 24-25'!A34)))&amp;", "&amp;(ISNUMBER(SEARCH('Backend Coding'!$B$10,'Budget 24-25'!A34)))&amp;", "&amp;(ISNUMBER(SEARCH('Backend Coding'!$B$11,'Budget 24-25'!A34)))&amp;", "&amp;(ISNUMBER(SEARCH('Backend Coding'!$B$12,'Budget 24-25'!A34)))&amp;", "&amp;(ISNUMBER(SEARCH('Backend Coding'!$B$13,'Budget 24-25'!A34)))&amp;", "&amp;(ISNUMBER(SEARCH('Backend Coding'!$B$14,'Budget 24-25'!A34)))&amp;", "&amp;(ISNUMBER(SEARCH('Backend Coding'!$B$15,'Budget 24-25'!A34)))&amp;", "&amp;(ISNUMBER(SEARCH('Backend Coding'!$B$16,'Budget 24-25'!A34)))&amp;", "&amp;(ISNUMBER(SEARCH('Backend Coding'!$B$17,'Budget 24-25'!A34)))&amp;", "&amp;(ISNUMBER(SEARCH('Backend Coding'!$B$18,'Budget 24-25'!A34)))&amp;", "&amp;(ISNUMBER(SEARCH('Backend Coding'!$B$19,'Budget 24-25'!A34)))&amp;", "&amp;(ISNUMBER(SEARCH('Backend Coding'!$B$20,'Budget 24-25'!A34)))&amp;", "&amp;(ISNUMBER(SEARCH('Backend Coding'!$B$21,'Budget 24-25'!A34)))&amp;", "&amp;(ISNUMBER(SEARCH('Backend Coding'!$B$22,'Budget 24-25'!A34)))&amp;", "&amp;(ISNUMBER(SEARCH('Backend Coding'!$B$23,'Budget 24-25'!A34)))&amp;", "&amp;(ISNUMBER(SEARCH('Backend Coding'!$B$24,'Budget 24-25'!A34)))&amp;", "&amp;(ISNUMBER(SEARCH('Backend Coding'!$B$25,'Budget 24-25'!A34)))&amp;", "&amp;(ISNUMBER(SEARCH('Backend Coding'!$B$26,'Budget 24-25'!A34)))</f>
        <v>FALSE, FALSE, FALSE, TRUE, FALSE, FALSE, FALSE, FALSE, FALSE, FALSE, FALSE, FALSE, FALSE, FALSE, FALSE, FALSE, FALSE, FALSE, FALSE, FALSE, FALSE, FALSE, FALSE, FALSE, FALSE</v>
      </c>
      <c r="R34" s="3" t="str">
        <f>(ISNUMBER(SEARCH('Backend Coding'!$D$2,'Budget 24-25'!A34)))&amp;", "&amp;(ISNUMBER(SEARCH('Backend Coding'!$D$3,'Budget 24-25'!A34)))&amp;", "&amp;(ISNUMBER(SEARCH('Backend Coding'!$D$4,'Budget 24-25'!A34)))&amp;", "&amp;(ISNUMBER(SEARCH('Backend Coding'!$D$5,'Budget 24-25'!A34)))&amp;", "&amp;(ISNUMBER(SEARCH('Backend Coding'!$D$6,'Budget 24-25'!A34)))&amp;", "&amp;(ISNUMBER(SEARCH('Backend Coding'!$D$7,'Budget 24-25'!A34)))&amp;", "&amp;(ISNUMBER(SEARCH('Backend Coding'!$D$8,'Budget 24-25'!A34)))&amp;", "&amp;(ISNUMBER(SEARCH('Backend Coding'!$D$9,'Budget 24-25'!A34)))&amp;", "&amp;(ISNUMBER(SEARCH('Backend Coding'!$D$10,'Budget 24-25'!A34)))&amp;", "&amp;(ISNUMBER(SEARCH('Backend Coding'!$D$11,'Budget 24-25'!A34)))&amp;", "&amp;(ISNUMBER(SEARCH('Backend Coding'!$D$12,'Budget 24-25'!A34)))&amp;", "&amp;(ISNUMBER(SEARCH('Backend Coding'!$D$13,'Budget 24-25'!A34)))&amp;", "&amp;(ISNUMBER(SEARCH('Backend Coding'!$D$14,'Budget 24-25'!A34)))&amp;", "&amp;(ISNUMBER(SEARCH('Backend Coding'!$D$15,'Budget 24-25'!A34)))&amp;", "&amp;(ISNUMBER(SEARCH('Backend Coding'!$D$16,'Budget 24-25'!A34)))&amp;", "&amp;(ISNUMBER(SEARCH('Backend Coding'!$D$17,'Budget 24-25'!A34)))&amp;", "&amp;(ISNUMBER(SEARCH('Backend Coding'!$D$18,'Budget 24-25'!A34)))&amp;", "&amp;(ISNUMBER(SEARCH('Backend Coding'!$D$19,'Budget 24-25'!A34)))&amp;", "&amp;(ISNUMBER(SEARCH('Backend Coding'!$D$20,'Budget 24-25'!A34)))&amp;", "&amp;(ISNUMBER(SEARCH('Backend Coding'!$D$21,'Budget 24-25'!A34)))&amp;", "&amp;(ISNUMBER(SEARCH('Backend Coding'!$D$22,'Budget 24-25'!A34)))&amp;", "&amp;(ISNUMBER(SEARCH('Backend Coding'!$D$23,'Budget 24-25'!A34)))&amp;", "&amp;(ISNUMBER(SEARCH('Backend Coding'!$D$24,'Budget 24-25'!A34)))&amp;", "&amp;(ISNUMBER(SEARCH('Backend Coding'!$D$25,'Budget 24-25'!A34)))&amp;", "&amp;(ISNUMBER(SEARCH('Backend Coding'!$D$26,'Budget 24-25'!A34)))</f>
        <v>FALSE, FALSE, FALSE, FALSE, FALSE, FALSE, FALSE, FALSE, FALSE, FALSE, FALSE, FALSE, FALSE, FALSE, FALSE, FALSE, FALSE, FALSE, FALSE, FALSE, FALSE, FALSE, FALSE, FALSE, FALSE</v>
      </c>
      <c r="S34" s="3" t="str">
        <f>(ISNUMBER(SEARCH('Backend Coding'!$F$2,'Budget 24-25'!A34)))&amp;", "&amp;(ISNUMBER(SEARCH('Backend Coding'!$F$3,'Budget 24-25'!A34)))&amp;", "&amp;(ISNUMBER(SEARCH('Backend Coding'!$F$4,'Budget 24-25'!A34)))&amp;", "&amp;(ISNUMBER(SEARCH('Backend Coding'!$F$5,'Budget 24-25'!A34)))&amp;", "&amp;(ISNUMBER(SEARCH('Backend Coding'!$F$6,'Budget 24-25'!A34)))&amp;", "&amp;(ISNUMBER(SEARCH('Backend Coding'!$F$7,'Budget 24-25'!A34)))&amp;", "&amp;(ISNUMBER(SEARCH('Backend Coding'!$F$8,'Budget 24-25'!A34)))&amp;", "&amp;(ISNUMBER(SEARCH('Backend Coding'!$F$9,'Budget 24-25'!A34)))&amp;", "&amp;(ISNUMBER(SEARCH('Backend Coding'!$F$10,'Budget 24-25'!A34)))&amp;", "&amp;(ISNUMBER(SEARCH('Backend Coding'!$F$11,'Budget 24-25'!A34)))&amp;", "&amp;(ISNUMBER(SEARCH('Backend Coding'!$F$12,'Budget 24-25'!A34)))&amp;", "&amp;(ISNUMBER(SEARCH('Backend Coding'!$F$13,'Budget 24-25'!A34)))&amp;", "&amp;(ISNUMBER(SEARCH('Backend Coding'!$F$14,'Budget 24-25'!A34)))&amp;", "&amp;(ISNUMBER(SEARCH('Backend Coding'!$F$15,'Budget 24-25'!A34)))&amp;", "&amp;(ISNUMBER(SEARCH('Backend Coding'!$F$16,'Budget 24-25'!A34)))&amp;", "&amp;(ISNUMBER(SEARCH('Backend Coding'!$F$17,'Budget 24-25'!A34)))&amp;", "&amp;(ISNUMBER(SEARCH('Backend Coding'!$F$18,'Budget 24-25'!A34)))&amp;", "&amp;(ISNUMBER(SEARCH('Backend Coding'!$F$19,'Budget 24-25'!A34)))&amp;", "&amp;(ISNUMBER(SEARCH('Backend Coding'!$F$20,'Budget 24-25'!A34)))&amp;", "&amp;(ISNUMBER(SEARCH('Backend Coding'!$F$21,'Budget 24-25'!A34)))&amp;", "&amp;(ISNUMBER(SEARCH('Backend Coding'!$F$22,'Budget 24-25'!A34)))&amp;", "&amp;(ISNUMBER(SEARCH('Backend Coding'!$F$23,'Budget 24-25'!A34)))&amp;", "&amp;(ISNUMBER(SEARCH('Backend Coding'!$F$24,'Budget 24-25'!A34)))&amp;", "&amp;(ISNUMBER(SEARCH('Backend Coding'!$F$25,'Budget 24-25'!A34)))&amp;", "&amp;(ISNUMBER(SEARCH('Backend Coding'!$F$26,'Budget 24-25'!A34)))</f>
        <v>FALSE, FALSE, FALSE, FALSE, FALSE, FALSE, FALSE, FALSE, FALSE, FALSE, FALSE, FALSE, FALSE, FALSE, FALSE, FALSE, FALSE, FALSE, FALSE, FALSE, FALSE, FALSE, FALSE, FALSE, FALSE</v>
      </c>
      <c r="T34" s="3" t="str">
        <f>(ISNUMBER(SEARCH('Backend Coding'!$H$2,'Budget 24-25'!A34)))&amp;", "&amp;(ISNUMBER(SEARCH('Backend Coding'!$H$3,'Budget 24-25'!A34)))&amp;", "&amp;(ISNUMBER(SEARCH('Backend Coding'!$H$4,'Budget 24-25'!A34)))&amp;", "&amp;(ISNUMBER(SEARCH('Backend Coding'!$H$5,'Budget 24-25'!A34)))&amp;", "&amp;(ISNUMBER(SEARCH('Backend Coding'!$H$6,'Budget 24-25'!A34)))&amp;", "&amp;(ISNUMBER(SEARCH('Backend Coding'!$H$7,'Budget 24-25'!A34)))&amp;", "&amp;(ISNUMBER(SEARCH('Backend Coding'!$H$8,'Budget 24-25'!A34)))&amp;", "&amp;(ISNUMBER(SEARCH('Backend Coding'!$H$9,'Budget 24-25'!A34)))&amp;", "&amp;(ISNUMBER(SEARCH('Backend Coding'!$H$10,'Budget 24-25'!A34)))&amp;", "&amp;(ISNUMBER(SEARCH('Backend Coding'!$H$11,'Budget 24-25'!A34)))&amp;", "&amp;(ISNUMBER(SEARCH('Backend Coding'!$H$12,'Budget 24-25'!A34)))&amp;", "&amp;(ISNUMBER(SEARCH('Backend Coding'!$H$13,'Budget 24-25'!A34)))&amp;", "&amp;(ISNUMBER(SEARCH('Backend Coding'!$H$14,'Budget 24-25'!A34)))&amp;", "&amp;(ISNUMBER(SEARCH('Backend Coding'!$H$15,'Budget 24-25'!A34)))&amp;", "&amp;(ISNUMBER(SEARCH('Backend Coding'!$H$16,'Budget 24-25'!A34)))&amp;", "&amp;(ISNUMBER(SEARCH('Backend Coding'!$H$17,'Budget 24-25'!A34)))&amp;", "&amp;(ISNUMBER(SEARCH('Backend Coding'!$H$18,'Budget 24-25'!A34)))&amp;", "&amp;(ISNUMBER(SEARCH('Backend Coding'!$H$19,'Budget 24-25'!A34)))&amp;", "&amp;(ISNUMBER(SEARCH('Backend Coding'!$H$20,'Budget 24-25'!A34)))&amp;", "&amp;(ISNUMBER(SEARCH('Backend Coding'!$H$21,'Budget 24-25'!A34)))&amp;", "&amp;(ISNUMBER(SEARCH('Backend Coding'!$H$22,'Budget 24-25'!A34)))&amp;", "&amp;(ISNUMBER(SEARCH('Backend Coding'!$H$23,'Budget 24-25'!A34)))&amp;", "&amp;(ISNUMBER(SEARCH('Backend Coding'!$H$24,'Budget 24-25'!A34)))&amp;", "&amp;(ISNUMBER(SEARCH('Backend Coding'!$H$25,'Budget 24-25'!A34)))&amp;", "&amp;(ISNUMBER(SEARCH('Backend Coding'!$H$26,'Budget 24-25'!A34)))</f>
        <v>FALSE, FALSE, FALSE, FALSE, FALSE, FALSE, FALSE, FALSE, FALSE, FALSE, FALSE, FALSE, FALSE, FALSE, FALSE, FALSE, FALSE, FALSE, FALSE, FALSE, FALSE, FALSE, FALSE, FALSE, FALSE</v>
      </c>
      <c r="U34" s="3" t="str">
        <f>(ISNUMBER(SEARCH('Backend Coding'!$J$2,'Budget 24-25'!A34)))&amp;", "&amp;(ISNUMBER(SEARCH('Backend Coding'!$J$3,'Budget 24-25'!A34)))&amp;", "&amp;(ISNUMBER(SEARCH('Backend Coding'!$J$4,'Budget 24-25'!A34)))&amp;", "&amp;(ISNUMBER(SEARCH('Backend Coding'!$J$5,'Budget 24-25'!A34)))&amp;", "&amp;(ISNUMBER(SEARCH('Backend Coding'!$J$6,'Budget 24-25'!A34)))&amp;", "&amp;(ISNUMBER(SEARCH('Backend Coding'!$J$7,'Budget 24-25'!A34)))&amp;", "&amp;(ISNUMBER(SEARCH('Backend Coding'!$J$8,'Budget 24-25'!A34)))&amp;", "&amp;(ISNUMBER(SEARCH('Backend Coding'!$J$9,'Budget 24-25'!A34)))&amp;", "&amp;(ISNUMBER(SEARCH('Backend Coding'!$J$10,'Budget 24-25'!A34)))&amp;", "&amp;(ISNUMBER(SEARCH('Backend Coding'!$J$11,'Budget 24-25'!A34)))&amp;", "&amp;(ISNUMBER(SEARCH('Backend Coding'!$J$12,'Budget 24-25'!A34)))&amp;", "&amp;(ISNUMBER(SEARCH('Backend Coding'!$J$13,'Budget 24-25'!A34)))&amp;", "&amp;(ISNUMBER(SEARCH('Backend Coding'!$J$14,'Budget 24-25'!A34)))&amp;", "&amp;(ISNUMBER(SEARCH('Backend Coding'!$J$15,'Budget 24-25'!A34)))&amp;", "&amp;(ISNUMBER(SEARCH('Backend Coding'!$J$16,'Budget 24-25'!A34)))&amp;", "&amp;(ISNUMBER(SEARCH('Backend Coding'!$J$17,'Budget 24-25'!A34)))&amp;", "&amp;(ISNUMBER(SEARCH('Backend Coding'!$J$18,'Budget 24-25'!A34)))&amp;", "&amp;(ISNUMBER(SEARCH('Backend Coding'!$J$19,'Budget 24-25'!A34)))&amp;", "&amp;(ISNUMBER(SEARCH('Backend Coding'!$J$20,'Budget 24-25'!A34)))&amp;", "&amp;(ISNUMBER(SEARCH('Backend Coding'!$J$21,'Budget 24-25'!A34)))&amp;", "&amp;(ISNUMBER(SEARCH('Backend Coding'!$J$22,'Budget 24-25'!A34)))&amp;", "&amp;(ISNUMBER(SEARCH('Backend Coding'!$J$23,'Budget 24-25'!A34)))&amp;", "&amp;(ISNUMBER(SEARCH('Backend Coding'!$J$24,'Budget 24-25'!A34)))&amp;", "&amp;(ISNUMBER(SEARCH('Backend Coding'!$J$25,'Budget 24-25'!A34)))&amp;", "&amp;(ISNUMBER(SEARCH('Backend Coding'!$J$26,'Budget 24-25'!A34)))</f>
        <v>FALSE, FALSE, FALSE, FALSE, FALSE, FALSE, FALSE, FALSE, FALSE, FALSE, FALSE, FALSE, FALSE, FALSE, FALSE, FALSE, FALSE, FALSE, FALSE, FALSE, FALSE, FALSE, FALSE, FALSE, FALSE</v>
      </c>
    </row>
    <row r="35" spans="1:21" ht="78" customHeight="1">
      <c r="A35" s="57" t="s">
        <v>70</v>
      </c>
      <c r="B35" s="66" t="s">
        <v>222</v>
      </c>
      <c r="C35" s="71"/>
      <c r="D35" s="57"/>
      <c r="E35" s="57"/>
      <c r="F35" s="71"/>
      <c r="G35" s="71"/>
      <c r="H35" s="71"/>
      <c r="I35" s="57" t="s">
        <v>158</v>
      </c>
      <c r="J35" s="107">
        <v>410</v>
      </c>
      <c r="K35" s="106"/>
      <c r="L35" s="106"/>
      <c r="M35" s="106"/>
      <c r="N35" s="64"/>
      <c r="O35" s="119">
        <v>5000</v>
      </c>
      <c r="P35" s="102">
        <f t="shared" si="3"/>
        <v>5000</v>
      </c>
      <c r="Q35" s="3" t="str">
        <f>(ISNUMBER(SEARCH('Backend Coding'!$B$2,'Budget 24-25'!A35)))&amp;", "&amp;(ISNUMBER(SEARCH('Backend Coding'!$B$3,'Budget 24-25'!A35)))&amp;", "&amp;(ISNUMBER(SEARCH('Backend Coding'!$B$4,'Budget 24-25'!A35)))&amp;", "&amp;(ISNUMBER(SEARCH('Backend Coding'!$B$5,'Budget 24-25'!A35)))&amp;", "&amp;(ISNUMBER(SEARCH('Backend Coding'!$B$6,'Budget 24-25'!A35)))&amp;", "&amp;(ISNUMBER(SEARCH('Backend Coding'!$B$7,'Budget 24-25'!A35)))&amp;", "&amp;(ISNUMBER(SEARCH('Backend Coding'!$B$8,'Budget 24-25'!A35)))&amp;", "&amp;(ISNUMBER(SEARCH('Backend Coding'!$B$9,'Budget 24-25'!A35)))&amp;", "&amp;(ISNUMBER(SEARCH('Backend Coding'!$B$10,'Budget 24-25'!A35)))&amp;", "&amp;(ISNUMBER(SEARCH('Backend Coding'!$B$11,'Budget 24-25'!A35)))&amp;", "&amp;(ISNUMBER(SEARCH('Backend Coding'!$B$12,'Budget 24-25'!A35)))&amp;", "&amp;(ISNUMBER(SEARCH('Backend Coding'!$B$13,'Budget 24-25'!A35)))&amp;", "&amp;(ISNUMBER(SEARCH('Backend Coding'!$B$14,'Budget 24-25'!A35)))&amp;", "&amp;(ISNUMBER(SEARCH('Backend Coding'!$B$15,'Budget 24-25'!A35)))&amp;", "&amp;(ISNUMBER(SEARCH('Backend Coding'!$B$16,'Budget 24-25'!A35)))&amp;", "&amp;(ISNUMBER(SEARCH('Backend Coding'!$B$17,'Budget 24-25'!A35)))&amp;", "&amp;(ISNUMBER(SEARCH('Backend Coding'!$B$18,'Budget 24-25'!A35)))&amp;", "&amp;(ISNUMBER(SEARCH('Backend Coding'!$B$19,'Budget 24-25'!A35)))&amp;", "&amp;(ISNUMBER(SEARCH('Backend Coding'!$B$20,'Budget 24-25'!A35)))&amp;", "&amp;(ISNUMBER(SEARCH('Backend Coding'!$B$21,'Budget 24-25'!A35)))&amp;", "&amp;(ISNUMBER(SEARCH('Backend Coding'!$B$22,'Budget 24-25'!A35)))&amp;", "&amp;(ISNUMBER(SEARCH('Backend Coding'!$B$23,'Budget 24-25'!A35)))&amp;", "&amp;(ISNUMBER(SEARCH('Backend Coding'!$B$24,'Budget 24-25'!A35)))&amp;", "&amp;(ISNUMBER(SEARCH('Backend Coding'!$B$25,'Budget 24-25'!A35)))&amp;", "&amp;(ISNUMBER(SEARCH('Backend Coding'!$B$26,'Budget 24-25'!A35)))</f>
        <v>FALSE, FALSE, FALSE, FALSE, FALSE, FALSE, FALSE, FALSE, FALSE, FALSE, TRUE, FALSE, FALSE, FALSE, FALSE, FALSE, FALSE, FALSE, FALSE, FALSE, FALSE, FALSE, FALSE, FALSE, FALSE</v>
      </c>
      <c r="R35" s="3" t="str">
        <f>(ISNUMBER(SEARCH('Backend Coding'!$D$2,'Budget 24-25'!A35)))&amp;", "&amp;(ISNUMBER(SEARCH('Backend Coding'!$D$3,'Budget 24-25'!A35)))&amp;", "&amp;(ISNUMBER(SEARCH('Backend Coding'!$D$4,'Budget 24-25'!A35)))&amp;", "&amp;(ISNUMBER(SEARCH('Backend Coding'!$D$5,'Budget 24-25'!A35)))&amp;", "&amp;(ISNUMBER(SEARCH('Backend Coding'!$D$6,'Budget 24-25'!A35)))&amp;", "&amp;(ISNUMBER(SEARCH('Backend Coding'!$D$7,'Budget 24-25'!A35)))&amp;", "&amp;(ISNUMBER(SEARCH('Backend Coding'!$D$8,'Budget 24-25'!A35)))&amp;", "&amp;(ISNUMBER(SEARCH('Backend Coding'!$D$9,'Budget 24-25'!A35)))&amp;", "&amp;(ISNUMBER(SEARCH('Backend Coding'!$D$10,'Budget 24-25'!A35)))&amp;", "&amp;(ISNUMBER(SEARCH('Backend Coding'!$D$11,'Budget 24-25'!A35)))&amp;", "&amp;(ISNUMBER(SEARCH('Backend Coding'!$D$12,'Budget 24-25'!A35)))&amp;", "&amp;(ISNUMBER(SEARCH('Backend Coding'!$D$13,'Budget 24-25'!A35)))&amp;", "&amp;(ISNUMBER(SEARCH('Backend Coding'!$D$14,'Budget 24-25'!A35)))&amp;", "&amp;(ISNUMBER(SEARCH('Backend Coding'!$D$15,'Budget 24-25'!A35)))&amp;", "&amp;(ISNUMBER(SEARCH('Backend Coding'!$D$16,'Budget 24-25'!A35)))&amp;", "&amp;(ISNUMBER(SEARCH('Backend Coding'!$D$17,'Budget 24-25'!A35)))&amp;", "&amp;(ISNUMBER(SEARCH('Backend Coding'!$D$18,'Budget 24-25'!A35)))&amp;", "&amp;(ISNUMBER(SEARCH('Backend Coding'!$D$19,'Budget 24-25'!A35)))&amp;", "&amp;(ISNUMBER(SEARCH('Backend Coding'!$D$20,'Budget 24-25'!A35)))&amp;", "&amp;(ISNUMBER(SEARCH('Backend Coding'!$D$21,'Budget 24-25'!A35)))&amp;", "&amp;(ISNUMBER(SEARCH('Backend Coding'!$D$22,'Budget 24-25'!A35)))&amp;", "&amp;(ISNUMBER(SEARCH('Backend Coding'!$D$23,'Budget 24-25'!A35)))&amp;", "&amp;(ISNUMBER(SEARCH('Backend Coding'!$D$24,'Budget 24-25'!A35)))&amp;", "&amp;(ISNUMBER(SEARCH('Backend Coding'!$D$25,'Budget 24-25'!A35)))&amp;", "&amp;(ISNUMBER(SEARCH('Backend Coding'!$D$26,'Budget 24-25'!A35)))</f>
        <v>FALSE, FALSE, FALSE, FALSE, FALSE, FALSE, FALSE, FALSE, FALSE, FALSE, FALSE, FALSE, FALSE, FALSE, FALSE, FALSE, FALSE, FALSE, FALSE, FALSE, FALSE, FALSE, FALSE, FALSE, FALSE</v>
      </c>
      <c r="S35" s="3" t="str">
        <f>(ISNUMBER(SEARCH('Backend Coding'!$F$2,'Budget 24-25'!A35)))&amp;", "&amp;(ISNUMBER(SEARCH('Backend Coding'!$F$3,'Budget 24-25'!A35)))&amp;", "&amp;(ISNUMBER(SEARCH('Backend Coding'!$F$4,'Budget 24-25'!A35)))&amp;", "&amp;(ISNUMBER(SEARCH('Backend Coding'!$F$5,'Budget 24-25'!A35)))&amp;", "&amp;(ISNUMBER(SEARCH('Backend Coding'!$F$6,'Budget 24-25'!A35)))&amp;", "&amp;(ISNUMBER(SEARCH('Backend Coding'!$F$7,'Budget 24-25'!A35)))&amp;", "&amp;(ISNUMBER(SEARCH('Backend Coding'!$F$8,'Budget 24-25'!A35)))&amp;", "&amp;(ISNUMBER(SEARCH('Backend Coding'!$F$9,'Budget 24-25'!A35)))&amp;", "&amp;(ISNUMBER(SEARCH('Backend Coding'!$F$10,'Budget 24-25'!A35)))&amp;", "&amp;(ISNUMBER(SEARCH('Backend Coding'!$F$11,'Budget 24-25'!A35)))&amp;", "&amp;(ISNUMBER(SEARCH('Backend Coding'!$F$12,'Budget 24-25'!A35)))&amp;", "&amp;(ISNUMBER(SEARCH('Backend Coding'!$F$13,'Budget 24-25'!A35)))&amp;", "&amp;(ISNUMBER(SEARCH('Backend Coding'!$F$14,'Budget 24-25'!A35)))&amp;", "&amp;(ISNUMBER(SEARCH('Backend Coding'!$F$15,'Budget 24-25'!A35)))&amp;", "&amp;(ISNUMBER(SEARCH('Backend Coding'!$F$16,'Budget 24-25'!A35)))&amp;", "&amp;(ISNUMBER(SEARCH('Backend Coding'!$F$17,'Budget 24-25'!A35)))&amp;", "&amp;(ISNUMBER(SEARCH('Backend Coding'!$F$18,'Budget 24-25'!A35)))&amp;", "&amp;(ISNUMBER(SEARCH('Backend Coding'!$F$19,'Budget 24-25'!A35)))&amp;", "&amp;(ISNUMBER(SEARCH('Backend Coding'!$F$20,'Budget 24-25'!A35)))&amp;", "&amp;(ISNUMBER(SEARCH('Backend Coding'!$F$21,'Budget 24-25'!A35)))&amp;", "&amp;(ISNUMBER(SEARCH('Backend Coding'!$F$22,'Budget 24-25'!A35)))&amp;", "&amp;(ISNUMBER(SEARCH('Backend Coding'!$F$23,'Budget 24-25'!A35)))&amp;", "&amp;(ISNUMBER(SEARCH('Backend Coding'!$F$24,'Budget 24-25'!A35)))&amp;", "&amp;(ISNUMBER(SEARCH('Backend Coding'!$F$25,'Budget 24-25'!A35)))&amp;", "&amp;(ISNUMBER(SEARCH('Backend Coding'!$F$26,'Budget 24-25'!A35)))</f>
        <v>FALSE, FALSE, FALSE, FALSE, FALSE, FALSE, FALSE, FALSE, FALSE, FALSE, FALSE, FALSE, FALSE, FALSE, FALSE, FALSE, FALSE, FALSE, FALSE, FALSE, FALSE, FALSE, FALSE, FALSE, FALSE</v>
      </c>
      <c r="T35" s="3" t="str">
        <f>(ISNUMBER(SEARCH('Backend Coding'!$H$2,'Budget 24-25'!A35)))&amp;", "&amp;(ISNUMBER(SEARCH('Backend Coding'!$H$3,'Budget 24-25'!A35)))&amp;", "&amp;(ISNUMBER(SEARCH('Backend Coding'!$H$4,'Budget 24-25'!A35)))&amp;", "&amp;(ISNUMBER(SEARCH('Backend Coding'!$H$5,'Budget 24-25'!A35)))&amp;", "&amp;(ISNUMBER(SEARCH('Backend Coding'!$H$6,'Budget 24-25'!A35)))&amp;", "&amp;(ISNUMBER(SEARCH('Backend Coding'!$H$7,'Budget 24-25'!A35)))&amp;", "&amp;(ISNUMBER(SEARCH('Backend Coding'!$H$8,'Budget 24-25'!A35)))&amp;", "&amp;(ISNUMBER(SEARCH('Backend Coding'!$H$9,'Budget 24-25'!A35)))&amp;", "&amp;(ISNUMBER(SEARCH('Backend Coding'!$H$10,'Budget 24-25'!A35)))&amp;", "&amp;(ISNUMBER(SEARCH('Backend Coding'!$H$11,'Budget 24-25'!A35)))&amp;", "&amp;(ISNUMBER(SEARCH('Backend Coding'!$H$12,'Budget 24-25'!A35)))&amp;", "&amp;(ISNUMBER(SEARCH('Backend Coding'!$H$13,'Budget 24-25'!A35)))&amp;", "&amp;(ISNUMBER(SEARCH('Backend Coding'!$H$14,'Budget 24-25'!A35)))&amp;", "&amp;(ISNUMBER(SEARCH('Backend Coding'!$H$15,'Budget 24-25'!A35)))&amp;", "&amp;(ISNUMBER(SEARCH('Backend Coding'!$H$16,'Budget 24-25'!A35)))&amp;", "&amp;(ISNUMBER(SEARCH('Backend Coding'!$H$17,'Budget 24-25'!A35)))&amp;", "&amp;(ISNUMBER(SEARCH('Backend Coding'!$H$18,'Budget 24-25'!A35)))&amp;", "&amp;(ISNUMBER(SEARCH('Backend Coding'!$H$19,'Budget 24-25'!A35)))&amp;", "&amp;(ISNUMBER(SEARCH('Backend Coding'!$H$20,'Budget 24-25'!A35)))&amp;", "&amp;(ISNUMBER(SEARCH('Backend Coding'!$H$21,'Budget 24-25'!A35)))&amp;", "&amp;(ISNUMBER(SEARCH('Backend Coding'!$H$22,'Budget 24-25'!A35)))&amp;", "&amp;(ISNUMBER(SEARCH('Backend Coding'!$H$23,'Budget 24-25'!A35)))&amp;", "&amp;(ISNUMBER(SEARCH('Backend Coding'!$H$24,'Budget 24-25'!A35)))&amp;", "&amp;(ISNUMBER(SEARCH('Backend Coding'!$H$25,'Budget 24-25'!A35)))&amp;", "&amp;(ISNUMBER(SEARCH('Backend Coding'!$H$26,'Budget 24-25'!A35)))</f>
        <v>FALSE, FALSE, FALSE, FALSE, FALSE, FALSE, FALSE, FALSE, FALSE, FALSE, FALSE, FALSE, FALSE, FALSE, FALSE, FALSE, FALSE, FALSE, FALSE, FALSE, FALSE, FALSE, FALSE, FALSE, FALSE</v>
      </c>
      <c r="U35" s="3" t="str">
        <f>(ISNUMBER(SEARCH('Backend Coding'!$J$2,'Budget 24-25'!A35)))&amp;", "&amp;(ISNUMBER(SEARCH('Backend Coding'!$J$3,'Budget 24-25'!A35)))&amp;", "&amp;(ISNUMBER(SEARCH('Backend Coding'!$J$4,'Budget 24-25'!A35)))&amp;", "&amp;(ISNUMBER(SEARCH('Backend Coding'!$J$5,'Budget 24-25'!A35)))&amp;", "&amp;(ISNUMBER(SEARCH('Backend Coding'!$J$6,'Budget 24-25'!A35)))&amp;", "&amp;(ISNUMBER(SEARCH('Backend Coding'!$J$7,'Budget 24-25'!A35)))&amp;", "&amp;(ISNUMBER(SEARCH('Backend Coding'!$J$8,'Budget 24-25'!A35)))&amp;", "&amp;(ISNUMBER(SEARCH('Backend Coding'!$J$9,'Budget 24-25'!A35)))&amp;", "&amp;(ISNUMBER(SEARCH('Backend Coding'!$J$10,'Budget 24-25'!A35)))&amp;", "&amp;(ISNUMBER(SEARCH('Backend Coding'!$J$11,'Budget 24-25'!A35)))&amp;", "&amp;(ISNUMBER(SEARCH('Backend Coding'!$J$12,'Budget 24-25'!A35)))&amp;", "&amp;(ISNUMBER(SEARCH('Backend Coding'!$J$13,'Budget 24-25'!A35)))&amp;", "&amp;(ISNUMBER(SEARCH('Backend Coding'!$J$14,'Budget 24-25'!A35)))&amp;", "&amp;(ISNUMBER(SEARCH('Backend Coding'!$J$15,'Budget 24-25'!A35)))&amp;", "&amp;(ISNUMBER(SEARCH('Backend Coding'!$J$16,'Budget 24-25'!A35)))&amp;", "&amp;(ISNUMBER(SEARCH('Backend Coding'!$J$17,'Budget 24-25'!A35)))&amp;", "&amp;(ISNUMBER(SEARCH('Backend Coding'!$J$18,'Budget 24-25'!A35)))&amp;", "&amp;(ISNUMBER(SEARCH('Backend Coding'!$J$19,'Budget 24-25'!A35)))&amp;", "&amp;(ISNUMBER(SEARCH('Backend Coding'!$J$20,'Budget 24-25'!A35)))&amp;", "&amp;(ISNUMBER(SEARCH('Backend Coding'!$J$21,'Budget 24-25'!A35)))&amp;", "&amp;(ISNUMBER(SEARCH('Backend Coding'!$J$22,'Budget 24-25'!A35)))&amp;", "&amp;(ISNUMBER(SEARCH('Backend Coding'!$J$23,'Budget 24-25'!A35)))&amp;", "&amp;(ISNUMBER(SEARCH('Backend Coding'!$J$24,'Budget 24-25'!A35)))&amp;", "&amp;(ISNUMBER(SEARCH('Backend Coding'!$J$25,'Budget 24-25'!A35)))&amp;", "&amp;(ISNUMBER(SEARCH('Backend Coding'!$J$26,'Budget 24-25'!A35)))</f>
        <v>FALSE, FALSE, FALSE, FALSE, FALSE, FALSE, FALSE, FALSE, FALSE, FALSE, FALSE, FALSE, FALSE, FALSE, FALSE, FALSE, FALSE, FALSE, FALSE, FALSE, FALSE, FALSE, FALSE, FALSE, FALSE</v>
      </c>
    </row>
    <row r="36" spans="1:21" ht="130.5" customHeight="1">
      <c r="A36" s="70" t="s">
        <v>72</v>
      </c>
      <c r="B36" s="66" t="s">
        <v>223</v>
      </c>
      <c r="C36" s="71"/>
      <c r="D36" s="71"/>
      <c r="E36" s="57"/>
      <c r="F36" s="71"/>
      <c r="G36" s="71"/>
      <c r="H36" s="71"/>
      <c r="I36" s="63" t="s">
        <v>124</v>
      </c>
      <c r="J36" s="112" t="s">
        <v>121</v>
      </c>
      <c r="K36" s="106"/>
      <c r="L36" s="106"/>
      <c r="M36" s="106"/>
      <c r="N36" s="64"/>
      <c r="O36" s="120">
        <v>134695</v>
      </c>
      <c r="P36" s="102">
        <f t="shared" si="3"/>
        <v>134695</v>
      </c>
      <c r="Q36" s="3" t="str">
        <f>(ISNUMBER(SEARCH('Backend Coding'!$B$2,'Budget 24-25'!A36)))&amp;", "&amp;(ISNUMBER(SEARCH('Backend Coding'!$B$3,'Budget 24-25'!A36)))&amp;", "&amp;(ISNUMBER(SEARCH('Backend Coding'!$B$4,'Budget 24-25'!A36)))&amp;", "&amp;(ISNUMBER(SEARCH('Backend Coding'!$B$5,'Budget 24-25'!A36)))&amp;", "&amp;(ISNUMBER(SEARCH('Backend Coding'!$B$6,'Budget 24-25'!A36)))&amp;", "&amp;(ISNUMBER(SEARCH('Backend Coding'!$B$7,'Budget 24-25'!A36)))&amp;", "&amp;(ISNUMBER(SEARCH('Backend Coding'!$B$8,'Budget 24-25'!A36)))&amp;", "&amp;(ISNUMBER(SEARCH('Backend Coding'!$B$9,'Budget 24-25'!A36)))&amp;", "&amp;(ISNUMBER(SEARCH('Backend Coding'!$B$10,'Budget 24-25'!A36)))&amp;", "&amp;(ISNUMBER(SEARCH('Backend Coding'!$B$11,'Budget 24-25'!A36)))&amp;", "&amp;(ISNUMBER(SEARCH('Backend Coding'!$B$12,'Budget 24-25'!A36)))&amp;", "&amp;(ISNUMBER(SEARCH('Backend Coding'!$B$13,'Budget 24-25'!A36)))&amp;", "&amp;(ISNUMBER(SEARCH('Backend Coding'!$B$14,'Budget 24-25'!A36)))&amp;", "&amp;(ISNUMBER(SEARCH('Backend Coding'!$B$15,'Budget 24-25'!A36)))&amp;", "&amp;(ISNUMBER(SEARCH('Backend Coding'!$B$16,'Budget 24-25'!A36)))&amp;", "&amp;(ISNUMBER(SEARCH('Backend Coding'!$B$17,'Budget 24-25'!A36)))&amp;", "&amp;(ISNUMBER(SEARCH('Backend Coding'!$B$18,'Budget 24-25'!A36)))&amp;", "&amp;(ISNUMBER(SEARCH('Backend Coding'!$B$19,'Budget 24-25'!A36)))&amp;", "&amp;(ISNUMBER(SEARCH('Backend Coding'!$B$20,'Budget 24-25'!A36)))&amp;", "&amp;(ISNUMBER(SEARCH('Backend Coding'!$B$21,'Budget 24-25'!A36)))&amp;", "&amp;(ISNUMBER(SEARCH('Backend Coding'!$B$22,'Budget 24-25'!A36)))&amp;", "&amp;(ISNUMBER(SEARCH('Backend Coding'!$B$23,'Budget 24-25'!A36)))&amp;", "&amp;(ISNUMBER(SEARCH('Backend Coding'!$B$24,'Budget 24-25'!A36)))&amp;", "&amp;(ISNUMBER(SEARCH('Backend Coding'!$B$25,'Budget 24-25'!A36)))&amp;", "&amp;(ISNUMBER(SEARCH('Backend Coding'!$B$26,'Budget 24-25'!A36)))</f>
        <v>FALSE, FALSE, FALSE, FALSE, FALSE, FALSE, FALSE, FALSE, FALSE, FALSE, FALSE, TRUE, FALSE, FALSE, FALSE, FALSE, FALSE, FALSE, FALSE, FALSE, FALSE, FALSE, FALSE, FALSE, FALSE</v>
      </c>
      <c r="R36" s="3" t="str">
        <f>(ISNUMBER(SEARCH('Backend Coding'!$D$2,'Budget 24-25'!A36)))&amp;", "&amp;(ISNUMBER(SEARCH('Backend Coding'!$D$3,'Budget 24-25'!A36)))&amp;", "&amp;(ISNUMBER(SEARCH('Backend Coding'!$D$4,'Budget 24-25'!A36)))&amp;", "&amp;(ISNUMBER(SEARCH('Backend Coding'!$D$5,'Budget 24-25'!A36)))&amp;", "&amp;(ISNUMBER(SEARCH('Backend Coding'!$D$6,'Budget 24-25'!A36)))&amp;", "&amp;(ISNUMBER(SEARCH('Backend Coding'!$D$7,'Budget 24-25'!A36)))&amp;", "&amp;(ISNUMBER(SEARCH('Backend Coding'!$D$8,'Budget 24-25'!A36)))&amp;", "&amp;(ISNUMBER(SEARCH('Backend Coding'!$D$9,'Budget 24-25'!A36)))&amp;", "&amp;(ISNUMBER(SEARCH('Backend Coding'!$D$10,'Budget 24-25'!A36)))&amp;", "&amp;(ISNUMBER(SEARCH('Backend Coding'!$D$11,'Budget 24-25'!A36)))&amp;", "&amp;(ISNUMBER(SEARCH('Backend Coding'!$D$12,'Budget 24-25'!A36)))&amp;", "&amp;(ISNUMBER(SEARCH('Backend Coding'!$D$13,'Budget 24-25'!A36)))&amp;", "&amp;(ISNUMBER(SEARCH('Backend Coding'!$D$14,'Budget 24-25'!A36)))&amp;", "&amp;(ISNUMBER(SEARCH('Backend Coding'!$D$15,'Budget 24-25'!A36)))&amp;", "&amp;(ISNUMBER(SEARCH('Backend Coding'!$D$16,'Budget 24-25'!A36)))&amp;", "&amp;(ISNUMBER(SEARCH('Backend Coding'!$D$17,'Budget 24-25'!A36)))&amp;", "&amp;(ISNUMBER(SEARCH('Backend Coding'!$D$18,'Budget 24-25'!A36)))&amp;", "&amp;(ISNUMBER(SEARCH('Backend Coding'!$D$19,'Budget 24-25'!A36)))&amp;", "&amp;(ISNUMBER(SEARCH('Backend Coding'!$D$20,'Budget 24-25'!A36)))&amp;", "&amp;(ISNUMBER(SEARCH('Backend Coding'!$D$21,'Budget 24-25'!A36)))&amp;", "&amp;(ISNUMBER(SEARCH('Backend Coding'!$D$22,'Budget 24-25'!A36)))&amp;", "&amp;(ISNUMBER(SEARCH('Backend Coding'!$D$23,'Budget 24-25'!A36)))&amp;", "&amp;(ISNUMBER(SEARCH('Backend Coding'!$D$24,'Budget 24-25'!A36)))&amp;", "&amp;(ISNUMBER(SEARCH('Backend Coding'!$D$25,'Budget 24-25'!A36)))&amp;", "&amp;(ISNUMBER(SEARCH('Backend Coding'!$D$26,'Budget 24-25'!A36)))</f>
        <v>FALSE, FALSE, FALSE, FALSE, FALSE, FALSE, FALSE, FALSE, FALSE, FALSE, FALSE, FALSE, FALSE, FALSE, FALSE, FALSE, FALSE, FALSE, FALSE, FALSE, FALSE, FALSE, FALSE, FALSE, FALSE</v>
      </c>
      <c r="S36" s="3" t="str">
        <f>(ISNUMBER(SEARCH('Backend Coding'!$F$2,'Budget 24-25'!A36)))&amp;", "&amp;(ISNUMBER(SEARCH('Backend Coding'!$F$3,'Budget 24-25'!A36)))&amp;", "&amp;(ISNUMBER(SEARCH('Backend Coding'!$F$4,'Budget 24-25'!A36)))&amp;", "&amp;(ISNUMBER(SEARCH('Backend Coding'!$F$5,'Budget 24-25'!A36)))&amp;", "&amp;(ISNUMBER(SEARCH('Backend Coding'!$F$6,'Budget 24-25'!A36)))&amp;", "&amp;(ISNUMBER(SEARCH('Backend Coding'!$F$7,'Budget 24-25'!A36)))&amp;", "&amp;(ISNUMBER(SEARCH('Backend Coding'!$F$8,'Budget 24-25'!A36)))&amp;", "&amp;(ISNUMBER(SEARCH('Backend Coding'!$F$9,'Budget 24-25'!A36)))&amp;", "&amp;(ISNUMBER(SEARCH('Backend Coding'!$F$10,'Budget 24-25'!A36)))&amp;", "&amp;(ISNUMBER(SEARCH('Backend Coding'!$F$11,'Budget 24-25'!A36)))&amp;", "&amp;(ISNUMBER(SEARCH('Backend Coding'!$F$12,'Budget 24-25'!A36)))&amp;", "&amp;(ISNUMBER(SEARCH('Backend Coding'!$F$13,'Budget 24-25'!A36)))&amp;", "&amp;(ISNUMBER(SEARCH('Backend Coding'!$F$14,'Budget 24-25'!A36)))&amp;", "&amp;(ISNUMBER(SEARCH('Backend Coding'!$F$15,'Budget 24-25'!A36)))&amp;", "&amp;(ISNUMBER(SEARCH('Backend Coding'!$F$16,'Budget 24-25'!A36)))&amp;", "&amp;(ISNUMBER(SEARCH('Backend Coding'!$F$17,'Budget 24-25'!A36)))&amp;", "&amp;(ISNUMBER(SEARCH('Backend Coding'!$F$18,'Budget 24-25'!A36)))&amp;", "&amp;(ISNUMBER(SEARCH('Backend Coding'!$F$19,'Budget 24-25'!A36)))&amp;", "&amp;(ISNUMBER(SEARCH('Backend Coding'!$F$20,'Budget 24-25'!A36)))&amp;", "&amp;(ISNUMBER(SEARCH('Backend Coding'!$F$21,'Budget 24-25'!A36)))&amp;", "&amp;(ISNUMBER(SEARCH('Backend Coding'!$F$22,'Budget 24-25'!A36)))&amp;", "&amp;(ISNUMBER(SEARCH('Backend Coding'!$F$23,'Budget 24-25'!A36)))&amp;", "&amp;(ISNUMBER(SEARCH('Backend Coding'!$F$24,'Budget 24-25'!A36)))&amp;", "&amp;(ISNUMBER(SEARCH('Backend Coding'!$F$25,'Budget 24-25'!A36)))&amp;", "&amp;(ISNUMBER(SEARCH('Backend Coding'!$F$26,'Budget 24-25'!A36)))</f>
        <v>FALSE, FALSE, FALSE, FALSE, FALSE, FALSE, FALSE, FALSE, FALSE, FALSE, FALSE, FALSE, FALSE, FALSE, FALSE, FALSE, FALSE, FALSE, FALSE, FALSE, FALSE, FALSE, FALSE, FALSE, FALSE</v>
      </c>
      <c r="T36" s="3" t="str">
        <f>(ISNUMBER(SEARCH('Backend Coding'!$H$2,'Budget 24-25'!A36)))&amp;", "&amp;(ISNUMBER(SEARCH('Backend Coding'!$H$3,'Budget 24-25'!A36)))&amp;", "&amp;(ISNUMBER(SEARCH('Backend Coding'!$H$4,'Budget 24-25'!A36)))&amp;", "&amp;(ISNUMBER(SEARCH('Backend Coding'!$H$5,'Budget 24-25'!A36)))&amp;", "&amp;(ISNUMBER(SEARCH('Backend Coding'!$H$6,'Budget 24-25'!A36)))&amp;", "&amp;(ISNUMBER(SEARCH('Backend Coding'!$H$7,'Budget 24-25'!A36)))&amp;", "&amp;(ISNUMBER(SEARCH('Backend Coding'!$H$8,'Budget 24-25'!A36)))&amp;", "&amp;(ISNUMBER(SEARCH('Backend Coding'!$H$9,'Budget 24-25'!A36)))&amp;", "&amp;(ISNUMBER(SEARCH('Backend Coding'!$H$10,'Budget 24-25'!A36)))&amp;", "&amp;(ISNUMBER(SEARCH('Backend Coding'!$H$11,'Budget 24-25'!A36)))&amp;", "&amp;(ISNUMBER(SEARCH('Backend Coding'!$H$12,'Budget 24-25'!A36)))&amp;", "&amp;(ISNUMBER(SEARCH('Backend Coding'!$H$13,'Budget 24-25'!A36)))&amp;", "&amp;(ISNUMBER(SEARCH('Backend Coding'!$H$14,'Budget 24-25'!A36)))&amp;", "&amp;(ISNUMBER(SEARCH('Backend Coding'!$H$15,'Budget 24-25'!A36)))&amp;", "&amp;(ISNUMBER(SEARCH('Backend Coding'!$H$16,'Budget 24-25'!A36)))&amp;", "&amp;(ISNUMBER(SEARCH('Backend Coding'!$H$17,'Budget 24-25'!A36)))&amp;", "&amp;(ISNUMBER(SEARCH('Backend Coding'!$H$18,'Budget 24-25'!A36)))&amp;", "&amp;(ISNUMBER(SEARCH('Backend Coding'!$H$19,'Budget 24-25'!A36)))&amp;", "&amp;(ISNUMBER(SEARCH('Backend Coding'!$H$20,'Budget 24-25'!A36)))&amp;", "&amp;(ISNUMBER(SEARCH('Backend Coding'!$H$21,'Budget 24-25'!A36)))&amp;", "&amp;(ISNUMBER(SEARCH('Backend Coding'!$H$22,'Budget 24-25'!A36)))&amp;", "&amp;(ISNUMBER(SEARCH('Backend Coding'!$H$23,'Budget 24-25'!A36)))&amp;", "&amp;(ISNUMBER(SEARCH('Backend Coding'!$H$24,'Budget 24-25'!A36)))&amp;", "&amp;(ISNUMBER(SEARCH('Backend Coding'!$H$25,'Budget 24-25'!A36)))&amp;", "&amp;(ISNUMBER(SEARCH('Backend Coding'!$H$26,'Budget 24-25'!A36)))</f>
        <v>FALSE, FALSE, FALSE, FALSE, FALSE, FALSE, FALSE, FALSE, FALSE, FALSE, FALSE, FALSE, FALSE, FALSE, FALSE, FALSE, FALSE, FALSE, FALSE, FALSE, FALSE, FALSE, FALSE, FALSE, FALSE</v>
      </c>
      <c r="U36" s="3" t="str">
        <f>(ISNUMBER(SEARCH('Backend Coding'!$J$2,'Budget 24-25'!A36)))&amp;", "&amp;(ISNUMBER(SEARCH('Backend Coding'!$J$3,'Budget 24-25'!A36)))&amp;", "&amp;(ISNUMBER(SEARCH('Backend Coding'!$J$4,'Budget 24-25'!A36)))&amp;", "&amp;(ISNUMBER(SEARCH('Backend Coding'!$J$5,'Budget 24-25'!A36)))&amp;", "&amp;(ISNUMBER(SEARCH('Backend Coding'!$J$6,'Budget 24-25'!A36)))&amp;", "&amp;(ISNUMBER(SEARCH('Backend Coding'!$J$7,'Budget 24-25'!A36)))&amp;", "&amp;(ISNUMBER(SEARCH('Backend Coding'!$J$8,'Budget 24-25'!A36)))&amp;", "&amp;(ISNUMBER(SEARCH('Backend Coding'!$J$9,'Budget 24-25'!A36)))&amp;", "&amp;(ISNUMBER(SEARCH('Backend Coding'!$J$10,'Budget 24-25'!A36)))&amp;", "&amp;(ISNUMBER(SEARCH('Backend Coding'!$J$11,'Budget 24-25'!A36)))&amp;", "&amp;(ISNUMBER(SEARCH('Backend Coding'!$J$12,'Budget 24-25'!A36)))&amp;", "&amp;(ISNUMBER(SEARCH('Backend Coding'!$J$13,'Budget 24-25'!A36)))&amp;", "&amp;(ISNUMBER(SEARCH('Backend Coding'!$J$14,'Budget 24-25'!A36)))&amp;", "&amp;(ISNUMBER(SEARCH('Backend Coding'!$J$15,'Budget 24-25'!A36)))&amp;", "&amp;(ISNUMBER(SEARCH('Backend Coding'!$J$16,'Budget 24-25'!A36)))&amp;", "&amp;(ISNUMBER(SEARCH('Backend Coding'!$J$17,'Budget 24-25'!A36)))&amp;", "&amp;(ISNUMBER(SEARCH('Backend Coding'!$J$18,'Budget 24-25'!A36)))&amp;", "&amp;(ISNUMBER(SEARCH('Backend Coding'!$J$19,'Budget 24-25'!A36)))&amp;", "&amp;(ISNUMBER(SEARCH('Backend Coding'!$J$20,'Budget 24-25'!A36)))&amp;", "&amp;(ISNUMBER(SEARCH('Backend Coding'!$J$21,'Budget 24-25'!A36)))&amp;", "&amp;(ISNUMBER(SEARCH('Backend Coding'!$J$22,'Budget 24-25'!A36)))&amp;", "&amp;(ISNUMBER(SEARCH('Backend Coding'!$J$23,'Budget 24-25'!A36)))&amp;", "&amp;(ISNUMBER(SEARCH('Backend Coding'!$J$24,'Budget 24-25'!A36)))&amp;", "&amp;(ISNUMBER(SEARCH('Backend Coding'!$J$25,'Budget 24-25'!A36)))&amp;", "&amp;(ISNUMBER(SEARCH('Backend Coding'!$J$26,'Budget 24-25'!A36)))</f>
        <v>FALSE, FALSE, FALSE, FALSE, FALSE, FALSE, FALSE, FALSE, FALSE, FALSE, FALSE, FALSE, FALSE, FALSE, FALSE, FALSE, FALSE, FALSE, FALSE, FALSE, FALSE, FALSE, FALSE, FALSE, FALSE</v>
      </c>
    </row>
    <row r="37" spans="1:21" ht="33.75" customHeight="1">
      <c r="A37" s="57" t="s">
        <v>44</v>
      </c>
      <c r="B37" s="75" t="s">
        <v>224</v>
      </c>
      <c r="C37" s="71"/>
      <c r="D37" s="57">
        <v>2</v>
      </c>
      <c r="E37" s="57" t="s">
        <v>165</v>
      </c>
      <c r="F37" s="71"/>
      <c r="G37" s="71"/>
      <c r="H37" s="57" t="s">
        <v>166</v>
      </c>
      <c r="I37" s="63"/>
      <c r="J37" s="107">
        <v>111</v>
      </c>
      <c r="K37" s="106"/>
      <c r="L37" s="106"/>
      <c r="M37" s="106"/>
      <c r="N37" s="72">
        <v>98653</v>
      </c>
      <c r="O37" s="63"/>
      <c r="P37" s="102">
        <f t="shared" ref="P37:P50" si="4">SUM(L37:N37)</f>
        <v>98653</v>
      </c>
      <c r="Q37" s="3" t="str">
        <f>(ISNUMBER(SEARCH('Backend Coding'!$B$2,'Budget 24-25'!A37)))&amp;", "&amp;(ISNUMBER(SEARCH('Backend Coding'!$B$3,'Budget 24-25'!A37)))&amp;", "&amp;(ISNUMBER(SEARCH('Backend Coding'!$B$4,'Budget 24-25'!A37)))&amp;", "&amp;(ISNUMBER(SEARCH('Backend Coding'!$B$5,'Budget 24-25'!A37)))&amp;", "&amp;(ISNUMBER(SEARCH('Backend Coding'!$B$6,'Budget 24-25'!A37)))&amp;", "&amp;(ISNUMBER(SEARCH('Backend Coding'!$B$7,'Budget 24-25'!A37)))&amp;", "&amp;(ISNUMBER(SEARCH('Backend Coding'!$B$8,'Budget 24-25'!A37)))&amp;", "&amp;(ISNUMBER(SEARCH('Backend Coding'!$B$9,'Budget 24-25'!A37)))&amp;", "&amp;(ISNUMBER(SEARCH('Backend Coding'!$B$10,'Budget 24-25'!A37)))&amp;", "&amp;(ISNUMBER(SEARCH('Backend Coding'!$B$11,'Budget 24-25'!A37)))&amp;", "&amp;(ISNUMBER(SEARCH('Backend Coding'!$B$12,'Budget 24-25'!A37)))&amp;", "&amp;(ISNUMBER(SEARCH('Backend Coding'!$B$13,'Budget 24-25'!A37)))&amp;", "&amp;(ISNUMBER(SEARCH('Backend Coding'!$B$14,'Budget 24-25'!A37)))&amp;", "&amp;(ISNUMBER(SEARCH('Backend Coding'!$B$15,'Budget 24-25'!A37)))&amp;", "&amp;(ISNUMBER(SEARCH('Backend Coding'!$B$16,'Budget 24-25'!A37)))&amp;", "&amp;(ISNUMBER(SEARCH('Backend Coding'!$B$17,'Budget 24-25'!A37)))&amp;", "&amp;(ISNUMBER(SEARCH('Backend Coding'!$B$18,'Budget 24-25'!A37)))&amp;", "&amp;(ISNUMBER(SEARCH('Backend Coding'!$B$19,'Budget 24-25'!A37)))&amp;", "&amp;(ISNUMBER(SEARCH('Backend Coding'!$B$20,'Budget 24-25'!A37)))&amp;", "&amp;(ISNUMBER(SEARCH('Backend Coding'!$B$21,'Budget 24-25'!A37)))&amp;", "&amp;(ISNUMBER(SEARCH('Backend Coding'!$B$22,'Budget 24-25'!A37)))&amp;", "&amp;(ISNUMBER(SEARCH('Backend Coding'!$B$23,'Budget 24-25'!A37)))&amp;", "&amp;(ISNUMBER(SEARCH('Backend Coding'!$B$24,'Budget 24-25'!A37)))&amp;", "&amp;(ISNUMBER(SEARCH('Backend Coding'!$B$25,'Budget 24-25'!A37)))&amp;", "&amp;(ISNUMBER(SEARCH('Backend Coding'!$B$26,'Budget 24-25'!A37)))</f>
        <v>FALSE, FALSE, FALSE, FALSE, FALSE, FALSE, FALSE, FALSE, FALSE, FALSE, FALSE, FALSE, FALSE, FALSE, FALSE, FALSE, FALSE, FALSE, FALSE, FALSE, FALSE, FALSE, FALSE, FALSE, FALSE</v>
      </c>
      <c r="R37" s="3" t="str">
        <f>(ISNUMBER(SEARCH('Backend Coding'!$D$2,'Budget 24-25'!A37)))&amp;", "&amp;(ISNUMBER(SEARCH('Backend Coding'!$D$3,'Budget 24-25'!A37)))&amp;", "&amp;(ISNUMBER(SEARCH('Backend Coding'!$D$4,'Budget 24-25'!A37)))&amp;", "&amp;(ISNUMBER(SEARCH('Backend Coding'!$D$5,'Budget 24-25'!A37)))&amp;", "&amp;(ISNUMBER(SEARCH('Backend Coding'!$D$6,'Budget 24-25'!A37)))&amp;", "&amp;(ISNUMBER(SEARCH('Backend Coding'!$D$7,'Budget 24-25'!A37)))&amp;", "&amp;(ISNUMBER(SEARCH('Backend Coding'!$D$8,'Budget 24-25'!A37)))&amp;", "&amp;(ISNUMBER(SEARCH('Backend Coding'!$D$9,'Budget 24-25'!A37)))&amp;", "&amp;(ISNUMBER(SEARCH('Backend Coding'!$D$10,'Budget 24-25'!A37)))&amp;", "&amp;(ISNUMBER(SEARCH('Backend Coding'!$D$11,'Budget 24-25'!A37)))&amp;", "&amp;(ISNUMBER(SEARCH('Backend Coding'!$D$12,'Budget 24-25'!A37)))&amp;", "&amp;(ISNUMBER(SEARCH('Backend Coding'!$D$13,'Budget 24-25'!A37)))&amp;", "&amp;(ISNUMBER(SEARCH('Backend Coding'!$D$14,'Budget 24-25'!A37)))&amp;", "&amp;(ISNUMBER(SEARCH('Backend Coding'!$D$15,'Budget 24-25'!A37)))&amp;", "&amp;(ISNUMBER(SEARCH('Backend Coding'!$D$16,'Budget 24-25'!A37)))&amp;", "&amp;(ISNUMBER(SEARCH('Backend Coding'!$D$17,'Budget 24-25'!A37)))&amp;", "&amp;(ISNUMBER(SEARCH('Backend Coding'!$D$18,'Budget 24-25'!A37)))&amp;", "&amp;(ISNUMBER(SEARCH('Backend Coding'!$D$19,'Budget 24-25'!A37)))&amp;", "&amp;(ISNUMBER(SEARCH('Backend Coding'!$D$20,'Budget 24-25'!A37)))&amp;", "&amp;(ISNUMBER(SEARCH('Backend Coding'!$D$21,'Budget 24-25'!A37)))&amp;", "&amp;(ISNUMBER(SEARCH('Backend Coding'!$D$22,'Budget 24-25'!A37)))&amp;", "&amp;(ISNUMBER(SEARCH('Backend Coding'!$D$23,'Budget 24-25'!A37)))&amp;", "&amp;(ISNUMBER(SEARCH('Backend Coding'!$D$24,'Budget 24-25'!A37)))&amp;", "&amp;(ISNUMBER(SEARCH('Backend Coding'!$D$25,'Budget 24-25'!A37)))&amp;", "&amp;(ISNUMBER(SEARCH('Backend Coding'!$D$26,'Budget 24-25'!A37)))</f>
        <v>FALSE, FALSE, FALSE, FALSE, FALSE, FALSE, FALSE, FALSE, FALSE, FALSE, FALSE, FALSE, FALSE, FALSE, FALSE, FALSE, FALSE, FALSE, FALSE, FALSE, FALSE, FALSE, FALSE, FALSE, FALSE</v>
      </c>
      <c r="S37" s="3" t="str">
        <f>(ISNUMBER(SEARCH('Backend Coding'!$F$2,'Budget 24-25'!A37)))&amp;", "&amp;(ISNUMBER(SEARCH('Backend Coding'!$F$3,'Budget 24-25'!A37)))&amp;", "&amp;(ISNUMBER(SEARCH('Backend Coding'!$F$4,'Budget 24-25'!A37)))&amp;", "&amp;(ISNUMBER(SEARCH('Backend Coding'!$F$5,'Budget 24-25'!A37)))&amp;", "&amp;(ISNUMBER(SEARCH('Backend Coding'!$F$6,'Budget 24-25'!A37)))&amp;", "&amp;(ISNUMBER(SEARCH('Backend Coding'!$F$7,'Budget 24-25'!A37)))&amp;", "&amp;(ISNUMBER(SEARCH('Backend Coding'!$F$8,'Budget 24-25'!A37)))&amp;", "&amp;(ISNUMBER(SEARCH('Backend Coding'!$F$9,'Budget 24-25'!A37)))&amp;", "&amp;(ISNUMBER(SEARCH('Backend Coding'!$F$10,'Budget 24-25'!A37)))&amp;", "&amp;(ISNUMBER(SEARCH('Backend Coding'!$F$11,'Budget 24-25'!A37)))&amp;", "&amp;(ISNUMBER(SEARCH('Backend Coding'!$F$12,'Budget 24-25'!A37)))&amp;", "&amp;(ISNUMBER(SEARCH('Backend Coding'!$F$13,'Budget 24-25'!A37)))&amp;", "&amp;(ISNUMBER(SEARCH('Backend Coding'!$F$14,'Budget 24-25'!A37)))&amp;", "&amp;(ISNUMBER(SEARCH('Backend Coding'!$F$15,'Budget 24-25'!A37)))&amp;", "&amp;(ISNUMBER(SEARCH('Backend Coding'!$F$16,'Budget 24-25'!A37)))&amp;", "&amp;(ISNUMBER(SEARCH('Backend Coding'!$F$17,'Budget 24-25'!A37)))&amp;", "&amp;(ISNUMBER(SEARCH('Backend Coding'!$F$18,'Budget 24-25'!A37)))&amp;", "&amp;(ISNUMBER(SEARCH('Backend Coding'!$F$19,'Budget 24-25'!A37)))&amp;", "&amp;(ISNUMBER(SEARCH('Backend Coding'!$F$20,'Budget 24-25'!A37)))&amp;", "&amp;(ISNUMBER(SEARCH('Backend Coding'!$F$21,'Budget 24-25'!A37)))&amp;", "&amp;(ISNUMBER(SEARCH('Backend Coding'!$F$22,'Budget 24-25'!A37)))&amp;", "&amp;(ISNUMBER(SEARCH('Backend Coding'!$F$23,'Budget 24-25'!A37)))&amp;", "&amp;(ISNUMBER(SEARCH('Backend Coding'!$F$24,'Budget 24-25'!A37)))&amp;", "&amp;(ISNUMBER(SEARCH('Backend Coding'!$F$25,'Budget 24-25'!A37)))&amp;", "&amp;(ISNUMBER(SEARCH('Backend Coding'!$F$26,'Budget 24-25'!A37)))</f>
        <v>TRUE, FALSE, FALSE, FALSE, FALSE, FALSE, FALSE, FALSE, FALSE, FALSE, FALSE, FALSE, FALSE, FALSE, FALSE, FALSE, FALSE, FALSE, FALSE, FALSE, FALSE, FALSE, FALSE, FALSE, FALSE</v>
      </c>
      <c r="T37" s="3" t="str">
        <f>(ISNUMBER(SEARCH('Backend Coding'!$H$2,'Budget 24-25'!A37)))&amp;", "&amp;(ISNUMBER(SEARCH('Backend Coding'!$H$3,'Budget 24-25'!A37)))&amp;", "&amp;(ISNUMBER(SEARCH('Backend Coding'!$H$4,'Budget 24-25'!A37)))&amp;", "&amp;(ISNUMBER(SEARCH('Backend Coding'!$H$5,'Budget 24-25'!A37)))&amp;", "&amp;(ISNUMBER(SEARCH('Backend Coding'!$H$6,'Budget 24-25'!A37)))&amp;", "&amp;(ISNUMBER(SEARCH('Backend Coding'!$H$7,'Budget 24-25'!A37)))&amp;", "&amp;(ISNUMBER(SEARCH('Backend Coding'!$H$8,'Budget 24-25'!A37)))&amp;", "&amp;(ISNUMBER(SEARCH('Backend Coding'!$H$9,'Budget 24-25'!A37)))&amp;", "&amp;(ISNUMBER(SEARCH('Backend Coding'!$H$10,'Budget 24-25'!A37)))&amp;", "&amp;(ISNUMBER(SEARCH('Backend Coding'!$H$11,'Budget 24-25'!A37)))&amp;", "&amp;(ISNUMBER(SEARCH('Backend Coding'!$H$12,'Budget 24-25'!A37)))&amp;", "&amp;(ISNUMBER(SEARCH('Backend Coding'!$H$13,'Budget 24-25'!A37)))&amp;", "&amp;(ISNUMBER(SEARCH('Backend Coding'!$H$14,'Budget 24-25'!A37)))&amp;", "&amp;(ISNUMBER(SEARCH('Backend Coding'!$H$15,'Budget 24-25'!A37)))&amp;", "&amp;(ISNUMBER(SEARCH('Backend Coding'!$H$16,'Budget 24-25'!A37)))&amp;", "&amp;(ISNUMBER(SEARCH('Backend Coding'!$H$17,'Budget 24-25'!A37)))&amp;", "&amp;(ISNUMBER(SEARCH('Backend Coding'!$H$18,'Budget 24-25'!A37)))&amp;", "&amp;(ISNUMBER(SEARCH('Backend Coding'!$H$19,'Budget 24-25'!A37)))&amp;", "&amp;(ISNUMBER(SEARCH('Backend Coding'!$H$20,'Budget 24-25'!A37)))&amp;", "&amp;(ISNUMBER(SEARCH('Backend Coding'!$H$21,'Budget 24-25'!A37)))&amp;", "&amp;(ISNUMBER(SEARCH('Backend Coding'!$H$22,'Budget 24-25'!A37)))&amp;", "&amp;(ISNUMBER(SEARCH('Backend Coding'!$H$23,'Budget 24-25'!A37)))&amp;", "&amp;(ISNUMBER(SEARCH('Backend Coding'!$H$24,'Budget 24-25'!A37)))&amp;", "&amp;(ISNUMBER(SEARCH('Backend Coding'!$H$25,'Budget 24-25'!A37)))&amp;", "&amp;(ISNUMBER(SEARCH('Backend Coding'!$H$26,'Budget 24-25'!A37)))</f>
        <v>FALSE, FALSE, FALSE, FALSE, FALSE, FALSE, FALSE, FALSE, FALSE, FALSE, FALSE, FALSE, FALSE, FALSE, FALSE, FALSE, FALSE, FALSE, FALSE, FALSE, FALSE, FALSE, FALSE, FALSE, FALSE</v>
      </c>
      <c r="U37" s="3" t="str">
        <f>(ISNUMBER(SEARCH('Backend Coding'!$J$2,'Budget 24-25'!A37)))&amp;", "&amp;(ISNUMBER(SEARCH('Backend Coding'!$J$3,'Budget 24-25'!A37)))&amp;", "&amp;(ISNUMBER(SEARCH('Backend Coding'!$J$4,'Budget 24-25'!A37)))&amp;", "&amp;(ISNUMBER(SEARCH('Backend Coding'!$J$5,'Budget 24-25'!A37)))&amp;", "&amp;(ISNUMBER(SEARCH('Backend Coding'!$J$6,'Budget 24-25'!A37)))&amp;", "&amp;(ISNUMBER(SEARCH('Backend Coding'!$J$7,'Budget 24-25'!A37)))&amp;", "&amp;(ISNUMBER(SEARCH('Backend Coding'!$J$8,'Budget 24-25'!A37)))&amp;", "&amp;(ISNUMBER(SEARCH('Backend Coding'!$J$9,'Budget 24-25'!A37)))&amp;", "&amp;(ISNUMBER(SEARCH('Backend Coding'!$J$10,'Budget 24-25'!A37)))&amp;", "&amp;(ISNUMBER(SEARCH('Backend Coding'!$J$11,'Budget 24-25'!A37)))&amp;", "&amp;(ISNUMBER(SEARCH('Backend Coding'!$J$12,'Budget 24-25'!A37)))&amp;", "&amp;(ISNUMBER(SEARCH('Backend Coding'!$J$13,'Budget 24-25'!A37)))&amp;", "&amp;(ISNUMBER(SEARCH('Backend Coding'!$J$14,'Budget 24-25'!A37)))&amp;", "&amp;(ISNUMBER(SEARCH('Backend Coding'!$J$15,'Budget 24-25'!A37)))&amp;", "&amp;(ISNUMBER(SEARCH('Backend Coding'!$J$16,'Budget 24-25'!A37)))&amp;", "&amp;(ISNUMBER(SEARCH('Backend Coding'!$J$17,'Budget 24-25'!A37)))&amp;", "&amp;(ISNUMBER(SEARCH('Backend Coding'!$J$18,'Budget 24-25'!A37)))&amp;", "&amp;(ISNUMBER(SEARCH('Backend Coding'!$J$19,'Budget 24-25'!A37)))&amp;", "&amp;(ISNUMBER(SEARCH('Backend Coding'!$J$20,'Budget 24-25'!A37)))&amp;", "&amp;(ISNUMBER(SEARCH('Backend Coding'!$J$21,'Budget 24-25'!A37)))&amp;", "&amp;(ISNUMBER(SEARCH('Backend Coding'!$J$22,'Budget 24-25'!A37)))&amp;", "&amp;(ISNUMBER(SEARCH('Backend Coding'!$J$23,'Budget 24-25'!A37)))&amp;", "&amp;(ISNUMBER(SEARCH('Backend Coding'!$J$24,'Budget 24-25'!A37)))&amp;", "&amp;(ISNUMBER(SEARCH('Backend Coding'!$J$25,'Budget 24-25'!A37)))&amp;", "&amp;(ISNUMBER(SEARCH('Backend Coding'!$J$26,'Budget 24-25'!A37)))</f>
        <v>FALSE, FALSE, FALSE, FALSE, FALSE, FALSE, FALSE, FALSE, FALSE, FALSE, FALSE, FALSE, FALSE, FALSE, FALSE, FALSE, FALSE, FALSE, FALSE, FALSE, FALSE, FALSE, FALSE, FALSE, FALSE</v>
      </c>
    </row>
    <row r="38" spans="1:21" ht="47.25" customHeight="1">
      <c r="A38" s="57" t="s">
        <v>44</v>
      </c>
      <c r="B38" s="75" t="s">
        <v>225</v>
      </c>
      <c r="C38" s="71"/>
      <c r="D38" s="57"/>
      <c r="E38" s="57" t="s">
        <v>168</v>
      </c>
      <c r="F38" s="71"/>
      <c r="G38" s="71"/>
      <c r="H38" s="57" t="s">
        <v>166</v>
      </c>
      <c r="I38" s="63"/>
      <c r="J38" s="107" t="s">
        <v>127</v>
      </c>
      <c r="K38" s="106"/>
      <c r="L38" s="106"/>
      <c r="M38" s="106"/>
      <c r="N38" s="72">
        <v>66841</v>
      </c>
      <c r="O38" s="63"/>
      <c r="P38" s="102">
        <f t="shared" si="4"/>
        <v>66841</v>
      </c>
      <c r="Q38" s="3" t="str">
        <f>(ISNUMBER(SEARCH('Backend Coding'!$B$2,'Budget 24-25'!A38)))&amp;", "&amp;(ISNUMBER(SEARCH('Backend Coding'!$B$3,'Budget 24-25'!A38)))&amp;", "&amp;(ISNUMBER(SEARCH('Backend Coding'!$B$4,'Budget 24-25'!A38)))&amp;", "&amp;(ISNUMBER(SEARCH('Backend Coding'!$B$5,'Budget 24-25'!A38)))&amp;", "&amp;(ISNUMBER(SEARCH('Backend Coding'!$B$6,'Budget 24-25'!A38)))&amp;", "&amp;(ISNUMBER(SEARCH('Backend Coding'!$B$7,'Budget 24-25'!A38)))&amp;", "&amp;(ISNUMBER(SEARCH('Backend Coding'!$B$8,'Budget 24-25'!A38)))&amp;", "&amp;(ISNUMBER(SEARCH('Backend Coding'!$B$9,'Budget 24-25'!A38)))&amp;", "&amp;(ISNUMBER(SEARCH('Backend Coding'!$B$10,'Budget 24-25'!A38)))&amp;", "&amp;(ISNUMBER(SEARCH('Backend Coding'!$B$11,'Budget 24-25'!A38)))&amp;", "&amp;(ISNUMBER(SEARCH('Backend Coding'!$B$12,'Budget 24-25'!A38)))&amp;", "&amp;(ISNUMBER(SEARCH('Backend Coding'!$B$13,'Budget 24-25'!A38)))&amp;", "&amp;(ISNUMBER(SEARCH('Backend Coding'!$B$14,'Budget 24-25'!A38)))&amp;", "&amp;(ISNUMBER(SEARCH('Backend Coding'!$B$15,'Budget 24-25'!A38)))&amp;", "&amp;(ISNUMBER(SEARCH('Backend Coding'!$B$16,'Budget 24-25'!A38)))&amp;", "&amp;(ISNUMBER(SEARCH('Backend Coding'!$B$17,'Budget 24-25'!A38)))&amp;", "&amp;(ISNUMBER(SEARCH('Backend Coding'!$B$18,'Budget 24-25'!A38)))&amp;", "&amp;(ISNUMBER(SEARCH('Backend Coding'!$B$19,'Budget 24-25'!A38)))&amp;", "&amp;(ISNUMBER(SEARCH('Backend Coding'!$B$20,'Budget 24-25'!A38)))&amp;", "&amp;(ISNUMBER(SEARCH('Backend Coding'!$B$21,'Budget 24-25'!A38)))&amp;", "&amp;(ISNUMBER(SEARCH('Backend Coding'!$B$22,'Budget 24-25'!A38)))&amp;", "&amp;(ISNUMBER(SEARCH('Backend Coding'!$B$23,'Budget 24-25'!A38)))&amp;", "&amp;(ISNUMBER(SEARCH('Backend Coding'!$B$24,'Budget 24-25'!A38)))&amp;", "&amp;(ISNUMBER(SEARCH('Backend Coding'!$B$25,'Budget 24-25'!A38)))&amp;", "&amp;(ISNUMBER(SEARCH('Backend Coding'!$B$26,'Budget 24-25'!A38)))</f>
        <v>FALSE, FALSE, FALSE, FALSE, FALSE, FALSE, FALSE, FALSE, FALSE, FALSE, FALSE, FALSE, FALSE, FALSE, FALSE, FALSE, FALSE, FALSE, FALSE, FALSE, FALSE, FALSE, FALSE, FALSE, FALSE</v>
      </c>
      <c r="R38" s="3" t="str">
        <f>(ISNUMBER(SEARCH('Backend Coding'!$D$2,'Budget 24-25'!A38)))&amp;", "&amp;(ISNUMBER(SEARCH('Backend Coding'!$D$3,'Budget 24-25'!A38)))&amp;", "&amp;(ISNUMBER(SEARCH('Backend Coding'!$D$4,'Budget 24-25'!A38)))&amp;", "&amp;(ISNUMBER(SEARCH('Backend Coding'!$D$5,'Budget 24-25'!A38)))&amp;", "&amp;(ISNUMBER(SEARCH('Backend Coding'!$D$6,'Budget 24-25'!A38)))&amp;", "&amp;(ISNUMBER(SEARCH('Backend Coding'!$D$7,'Budget 24-25'!A38)))&amp;", "&amp;(ISNUMBER(SEARCH('Backend Coding'!$D$8,'Budget 24-25'!A38)))&amp;", "&amp;(ISNUMBER(SEARCH('Backend Coding'!$D$9,'Budget 24-25'!A38)))&amp;", "&amp;(ISNUMBER(SEARCH('Backend Coding'!$D$10,'Budget 24-25'!A38)))&amp;", "&amp;(ISNUMBER(SEARCH('Backend Coding'!$D$11,'Budget 24-25'!A38)))&amp;", "&amp;(ISNUMBER(SEARCH('Backend Coding'!$D$12,'Budget 24-25'!A38)))&amp;", "&amp;(ISNUMBER(SEARCH('Backend Coding'!$D$13,'Budget 24-25'!A38)))&amp;", "&amp;(ISNUMBER(SEARCH('Backend Coding'!$D$14,'Budget 24-25'!A38)))&amp;", "&amp;(ISNUMBER(SEARCH('Backend Coding'!$D$15,'Budget 24-25'!A38)))&amp;", "&amp;(ISNUMBER(SEARCH('Backend Coding'!$D$16,'Budget 24-25'!A38)))&amp;", "&amp;(ISNUMBER(SEARCH('Backend Coding'!$D$17,'Budget 24-25'!A38)))&amp;", "&amp;(ISNUMBER(SEARCH('Backend Coding'!$D$18,'Budget 24-25'!A38)))&amp;", "&amp;(ISNUMBER(SEARCH('Backend Coding'!$D$19,'Budget 24-25'!A38)))&amp;", "&amp;(ISNUMBER(SEARCH('Backend Coding'!$D$20,'Budget 24-25'!A38)))&amp;", "&amp;(ISNUMBER(SEARCH('Backend Coding'!$D$21,'Budget 24-25'!A38)))&amp;", "&amp;(ISNUMBER(SEARCH('Backend Coding'!$D$22,'Budget 24-25'!A38)))&amp;", "&amp;(ISNUMBER(SEARCH('Backend Coding'!$D$23,'Budget 24-25'!A38)))&amp;", "&amp;(ISNUMBER(SEARCH('Backend Coding'!$D$24,'Budget 24-25'!A38)))&amp;", "&amp;(ISNUMBER(SEARCH('Backend Coding'!$D$25,'Budget 24-25'!A38)))&amp;", "&amp;(ISNUMBER(SEARCH('Backend Coding'!$D$26,'Budget 24-25'!A38)))</f>
        <v>FALSE, FALSE, FALSE, FALSE, FALSE, FALSE, FALSE, FALSE, FALSE, FALSE, FALSE, FALSE, FALSE, FALSE, FALSE, FALSE, FALSE, FALSE, FALSE, FALSE, FALSE, FALSE, FALSE, FALSE, FALSE</v>
      </c>
      <c r="S38" s="3" t="str">
        <f>(ISNUMBER(SEARCH('Backend Coding'!$F$2,'Budget 24-25'!A38)))&amp;", "&amp;(ISNUMBER(SEARCH('Backend Coding'!$F$3,'Budget 24-25'!A38)))&amp;", "&amp;(ISNUMBER(SEARCH('Backend Coding'!$F$4,'Budget 24-25'!A38)))&amp;", "&amp;(ISNUMBER(SEARCH('Backend Coding'!$F$5,'Budget 24-25'!A38)))&amp;", "&amp;(ISNUMBER(SEARCH('Backend Coding'!$F$6,'Budget 24-25'!A38)))&amp;", "&amp;(ISNUMBER(SEARCH('Backend Coding'!$F$7,'Budget 24-25'!A38)))&amp;", "&amp;(ISNUMBER(SEARCH('Backend Coding'!$F$8,'Budget 24-25'!A38)))&amp;", "&amp;(ISNUMBER(SEARCH('Backend Coding'!$F$9,'Budget 24-25'!A38)))&amp;", "&amp;(ISNUMBER(SEARCH('Backend Coding'!$F$10,'Budget 24-25'!A38)))&amp;", "&amp;(ISNUMBER(SEARCH('Backend Coding'!$F$11,'Budget 24-25'!A38)))&amp;", "&amp;(ISNUMBER(SEARCH('Backend Coding'!$F$12,'Budget 24-25'!A38)))&amp;", "&amp;(ISNUMBER(SEARCH('Backend Coding'!$F$13,'Budget 24-25'!A38)))&amp;", "&amp;(ISNUMBER(SEARCH('Backend Coding'!$F$14,'Budget 24-25'!A38)))&amp;", "&amp;(ISNUMBER(SEARCH('Backend Coding'!$F$15,'Budget 24-25'!A38)))&amp;", "&amp;(ISNUMBER(SEARCH('Backend Coding'!$F$16,'Budget 24-25'!A38)))&amp;", "&amp;(ISNUMBER(SEARCH('Backend Coding'!$F$17,'Budget 24-25'!A38)))&amp;", "&amp;(ISNUMBER(SEARCH('Backend Coding'!$F$18,'Budget 24-25'!A38)))&amp;", "&amp;(ISNUMBER(SEARCH('Backend Coding'!$F$19,'Budget 24-25'!A38)))&amp;", "&amp;(ISNUMBER(SEARCH('Backend Coding'!$F$20,'Budget 24-25'!A38)))&amp;", "&amp;(ISNUMBER(SEARCH('Backend Coding'!$F$21,'Budget 24-25'!A38)))&amp;", "&amp;(ISNUMBER(SEARCH('Backend Coding'!$F$22,'Budget 24-25'!A38)))&amp;", "&amp;(ISNUMBER(SEARCH('Backend Coding'!$F$23,'Budget 24-25'!A38)))&amp;", "&amp;(ISNUMBER(SEARCH('Backend Coding'!$F$24,'Budget 24-25'!A38)))&amp;", "&amp;(ISNUMBER(SEARCH('Backend Coding'!$F$25,'Budget 24-25'!A38)))&amp;", "&amp;(ISNUMBER(SEARCH('Backend Coding'!$F$26,'Budget 24-25'!A38)))</f>
        <v>TRUE, FALSE, FALSE, FALSE, FALSE, FALSE, FALSE, FALSE, FALSE, FALSE, FALSE, FALSE, FALSE, FALSE, FALSE, FALSE, FALSE, FALSE, FALSE, FALSE, FALSE, FALSE, FALSE, FALSE, FALSE</v>
      </c>
      <c r="T38" s="3" t="str">
        <f>(ISNUMBER(SEARCH('Backend Coding'!$H$2,'Budget 24-25'!A38)))&amp;", "&amp;(ISNUMBER(SEARCH('Backend Coding'!$H$3,'Budget 24-25'!A38)))&amp;", "&amp;(ISNUMBER(SEARCH('Backend Coding'!$H$4,'Budget 24-25'!A38)))&amp;", "&amp;(ISNUMBER(SEARCH('Backend Coding'!$H$5,'Budget 24-25'!A38)))&amp;", "&amp;(ISNUMBER(SEARCH('Backend Coding'!$H$6,'Budget 24-25'!A38)))&amp;", "&amp;(ISNUMBER(SEARCH('Backend Coding'!$H$7,'Budget 24-25'!A38)))&amp;", "&amp;(ISNUMBER(SEARCH('Backend Coding'!$H$8,'Budget 24-25'!A38)))&amp;", "&amp;(ISNUMBER(SEARCH('Backend Coding'!$H$9,'Budget 24-25'!A38)))&amp;", "&amp;(ISNUMBER(SEARCH('Backend Coding'!$H$10,'Budget 24-25'!A38)))&amp;", "&amp;(ISNUMBER(SEARCH('Backend Coding'!$H$11,'Budget 24-25'!A38)))&amp;", "&amp;(ISNUMBER(SEARCH('Backend Coding'!$H$12,'Budget 24-25'!A38)))&amp;", "&amp;(ISNUMBER(SEARCH('Backend Coding'!$H$13,'Budget 24-25'!A38)))&amp;", "&amp;(ISNUMBER(SEARCH('Backend Coding'!$H$14,'Budget 24-25'!A38)))&amp;", "&amp;(ISNUMBER(SEARCH('Backend Coding'!$H$15,'Budget 24-25'!A38)))&amp;", "&amp;(ISNUMBER(SEARCH('Backend Coding'!$H$16,'Budget 24-25'!A38)))&amp;", "&amp;(ISNUMBER(SEARCH('Backend Coding'!$H$17,'Budget 24-25'!A38)))&amp;", "&amp;(ISNUMBER(SEARCH('Backend Coding'!$H$18,'Budget 24-25'!A38)))&amp;", "&amp;(ISNUMBER(SEARCH('Backend Coding'!$H$19,'Budget 24-25'!A38)))&amp;", "&amp;(ISNUMBER(SEARCH('Backend Coding'!$H$20,'Budget 24-25'!A38)))&amp;", "&amp;(ISNUMBER(SEARCH('Backend Coding'!$H$21,'Budget 24-25'!A38)))&amp;", "&amp;(ISNUMBER(SEARCH('Backend Coding'!$H$22,'Budget 24-25'!A38)))&amp;", "&amp;(ISNUMBER(SEARCH('Backend Coding'!$H$23,'Budget 24-25'!A38)))&amp;", "&amp;(ISNUMBER(SEARCH('Backend Coding'!$H$24,'Budget 24-25'!A38)))&amp;", "&amp;(ISNUMBER(SEARCH('Backend Coding'!$H$25,'Budget 24-25'!A38)))&amp;", "&amp;(ISNUMBER(SEARCH('Backend Coding'!$H$26,'Budget 24-25'!A38)))</f>
        <v>FALSE, FALSE, FALSE, FALSE, FALSE, FALSE, FALSE, FALSE, FALSE, FALSE, FALSE, FALSE, FALSE, FALSE, FALSE, FALSE, FALSE, FALSE, FALSE, FALSE, FALSE, FALSE, FALSE, FALSE, FALSE</v>
      </c>
      <c r="U38" s="3" t="str">
        <f>(ISNUMBER(SEARCH('Backend Coding'!$J$2,'Budget 24-25'!A38)))&amp;", "&amp;(ISNUMBER(SEARCH('Backend Coding'!$J$3,'Budget 24-25'!A38)))&amp;", "&amp;(ISNUMBER(SEARCH('Backend Coding'!$J$4,'Budget 24-25'!A38)))&amp;", "&amp;(ISNUMBER(SEARCH('Backend Coding'!$J$5,'Budget 24-25'!A38)))&amp;", "&amp;(ISNUMBER(SEARCH('Backend Coding'!$J$6,'Budget 24-25'!A38)))&amp;", "&amp;(ISNUMBER(SEARCH('Backend Coding'!$J$7,'Budget 24-25'!A38)))&amp;", "&amp;(ISNUMBER(SEARCH('Backend Coding'!$J$8,'Budget 24-25'!A38)))&amp;", "&amp;(ISNUMBER(SEARCH('Backend Coding'!$J$9,'Budget 24-25'!A38)))&amp;", "&amp;(ISNUMBER(SEARCH('Backend Coding'!$J$10,'Budget 24-25'!A38)))&amp;", "&amp;(ISNUMBER(SEARCH('Backend Coding'!$J$11,'Budget 24-25'!A38)))&amp;", "&amp;(ISNUMBER(SEARCH('Backend Coding'!$J$12,'Budget 24-25'!A38)))&amp;", "&amp;(ISNUMBER(SEARCH('Backend Coding'!$J$13,'Budget 24-25'!A38)))&amp;", "&amp;(ISNUMBER(SEARCH('Backend Coding'!$J$14,'Budget 24-25'!A38)))&amp;", "&amp;(ISNUMBER(SEARCH('Backend Coding'!$J$15,'Budget 24-25'!A38)))&amp;", "&amp;(ISNUMBER(SEARCH('Backend Coding'!$J$16,'Budget 24-25'!A38)))&amp;", "&amp;(ISNUMBER(SEARCH('Backend Coding'!$J$17,'Budget 24-25'!A38)))&amp;", "&amp;(ISNUMBER(SEARCH('Backend Coding'!$J$18,'Budget 24-25'!A38)))&amp;", "&amp;(ISNUMBER(SEARCH('Backend Coding'!$J$19,'Budget 24-25'!A38)))&amp;", "&amp;(ISNUMBER(SEARCH('Backend Coding'!$J$20,'Budget 24-25'!A38)))&amp;", "&amp;(ISNUMBER(SEARCH('Backend Coding'!$J$21,'Budget 24-25'!A38)))&amp;", "&amp;(ISNUMBER(SEARCH('Backend Coding'!$J$22,'Budget 24-25'!A38)))&amp;", "&amp;(ISNUMBER(SEARCH('Backend Coding'!$J$23,'Budget 24-25'!A38)))&amp;", "&amp;(ISNUMBER(SEARCH('Backend Coding'!$J$24,'Budget 24-25'!A38)))&amp;", "&amp;(ISNUMBER(SEARCH('Backend Coding'!$J$25,'Budget 24-25'!A38)))&amp;", "&amp;(ISNUMBER(SEARCH('Backend Coding'!$J$26,'Budget 24-25'!A38)))</f>
        <v>FALSE, FALSE, FALSE, FALSE, FALSE, FALSE, FALSE, FALSE, FALSE, FALSE, FALSE, FALSE, FALSE, FALSE, FALSE, FALSE, FALSE, FALSE, FALSE, FALSE, FALSE, FALSE, FALSE, FALSE, FALSE</v>
      </c>
    </row>
    <row r="39" spans="1:21" ht="35.25" customHeight="1">
      <c r="A39" s="57" t="s">
        <v>48</v>
      </c>
      <c r="B39" s="75" t="s">
        <v>226</v>
      </c>
      <c r="C39" s="71"/>
      <c r="D39" s="57">
        <v>1</v>
      </c>
      <c r="E39" s="57" t="s">
        <v>123</v>
      </c>
      <c r="F39" s="71"/>
      <c r="G39" s="71"/>
      <c r="H39" s="57" t="s">
        <v>170</v>
      </c>
      <c r="I39" s="63"/>
      <c r="J39" s="107">
        <v>111</v>
      </c>
      <c r="K39" s="106"/>
      <c r="L39" s="106"/>
      <c r="M39" s="106"/>
      <c r="N39" s="72">
        <v>52643</v>
      </c>
      <c r="O39" s="63"/>
      <c r="P39" s="102">
        <f t="shared" si="4"/>
        <v>52643</v>
      </c>
      <c r="Q39" s="3" t="str">
        <f>(ISNUMBER(SEARCH('Backend Coding'!$B$2,'Budget 24-25'!A39)))&amp;", "&amp;(ISNUMBER(SEARCH('Backend Coding'!$B$3,'Budget 24-25'!A39)))&amp;", "&amp;(ISNUMBER(SEARCH('Backend Coding'!$B$4,'Budget 24-25'!A39)))&amp;", "&amp;(ISNUMBER(SEARCH('Backend Coding'!$B$5,'Budget 24-25'!A39)))&amp;", "&amp;(ISNUMBER(SEARCH('Backend Coding'!$B$6,'Budget 24-25'!A39)))&amp;", "&amp;(ISNUMBER(SEARCH('Backend Coding'!$B$7,'Budget 24-25'!A39)))&amp;", "&amp;(ISNUMBER(SEARCH('Backend Coding'!$B$8,'Budget 24-25'!A39)))&amp;", "&amp;(ISNUMBER(SEARCH('Backend Coding'!$B$9,'Budget 24-25'!A39)))&amp;", "&amp;(ISNUMBER(SEARCH('Backend Coding'!$B$10,'Budget 24-25'!A39)))&amp;", "&amp;(ISNUMBER(SEARCH('Backend Coding'!$B$11,'Budget 24-25'!A39)))&amp;", "&amp;(ISNUMBER(SEARCH('Backend Coding'!$B$12,'Budget 24-25'!A39)))&amp;", "&amp;(ISNUMBER(SEARCH('Backend Coding'!$B$13,'Budget 24-25'!A39)))&amp;", "&amp;(ISNUMBER(SEARCH('Backend Coding'!$B$14,'Budget 24-25'!A39)))&amp;", "&amp;(ISNUMBER(SEARCH('Backend Coding'!$B$15,'Budget 24-25'!A39)))&amp;", "&amp;(ISNUMBER(SEARCH('Backend Coding'!$B$16,'Budget 24-25'!A39)))&amp;", "&amp;(ISNUMBER(SEARCH('Backend Coding'!$B$17,'Budget 24-25'!A39)))&amp;", "&amp;(ISNUMBER(SEARCH('Backend Coding'!$B$18,'Budget 24-25'!A39)))&amp;", "&amp;(ISNUMBER(SEARCH('Backend Coding'!$B$19,'Budget 24-25'!A39)))&amp;", "&amp;(ISNUMBER(SEARCH('Backend Coding'!$B$20,'Budget 24-25'!A39)))&amp;", "&amp;(ISNUMBER(SEARCH('Backend Coding'!$B$21,'Budget 24-25'!A39)))&amp;", "&amp;(ISNUMBER(SEARCH('Backend Coding'!$B$22,'Budget 24-25'!A39)))&amp;", "&amp;(ISNUMBER(SEARCH('Backend Coding'!$B$23,'Budget 24-25'!A39)))&amp;", "&amp;(ISNUMBER(SEARCH('Backend Coding'!$B$24,'Budget 24-25'!A39)))&amp;", "&amp;(ISNUMBER(SEARCH('Backend Coding'!$B$25,'Budget 24-25'!A39)))&amp;", "&amp;(ISNUMBER(SEARCH('Backend Coding'!$B$26,'Budget 24-25'!A39)))</f>
        <v>FALSE, FALSE, FALSE, FALSE, FALSE, FALSE, TRUE, FALSE, FALSE, FALSE, FALSE, FALSE, FALSE, FALSE, FALSE, FALSE, FALSE, FALSE, FALSE, FALSE, FALSE, FALSE, FALSE, FALSE, FALSE</v>
      </c>
      <c r="R39" s="3" t="str">
        <f>(ISNUMBER(SEARCH('Backend Coding'!$D$2,'Budget 24-25'!A39)))&amp;", "&amp;(ISNUMBER(SEARCH('Backend Coding'!$D$3,'Budget 24-25'!A39)))&amp;", "&amp;(ISNUMBER(SEARCH('Backend Coding'!$D$4,'Budget 24-25'!A39)))&amp;", "&amp;(ISNUMBER(SEARCH('Backend Coding'!$D$5,'Budget 24-25'!A39)))&amp;", "&amp;(ISNUMBER(SEARCH('Backend Coding'!$D$6,'Budget 24-25'!A39)))&amp;", "&amp;(ISNUMBER(SEARCH('Backend Coding'!$D$7,'Budget 24-25'!A39)))&amp;", "&amp;(ISNUMBER(SEARCH('Backend Coding'!$D$8,'Budget 24-25'!A39)))&amp;", "&amp;(ISNUMBER(SEARCH('Backend Coding'!$D$9,'Budget 24-25'!A39)))&amp;", "&amp;(ISNUMBER(SEARCH('Backend Coding'!$D$10,'Budget 24-25'!A39)))&amp;", "&amp;(ISNUMBER(SEARCH('Backend Coding'!$D$11,'Budget 24-25'!A39)))&amp;", "&amp;(ISNUMBER(SEARCH('Backend Coding'!$D$12,'Budget 24-25'!A39)))&amp;", "&amp;(ISNUMBER(SEARCH('Backend Coding'!$D$13,'Budget 24-25'!A39)))&amp;", "&amp;(ISNUMBER(SEARCH('Backend Coding'!$D$14,'Budget 24-25'!A39)))&amp;", "&amp;(ISNUMBER(SEARCH('Backend Coding'!$D$15,'Budget 24-25'!A39)))&amp;", "&amp;(ISNUMBER(SEARCH('Backend Coding'!$D$16,'Budget 24-25'!A39)))&amp;", "&amp;(ISNUMBER(SEARCH('Backend Coding'!$D$17,'Budget 24-25'!A39)))&amp;", "&amp;(ISNUMBER(SEARCH('Backend Coding'!$D$18,'Budget 24-25'!A39)))&amp;", "&amp;(ISNUMBER(SEARCH('Backend Coding'!$D$19,'Budget 24-25'!A39)))&amp;", "&amp;(ISNUMBER(SEARCH('Backend Coding'!$D$20,'Budget 24-25'!A39)))&amp;", "&amp;(ISNUMBER(SEARCH('Backend Coding'!$D$21,'Budget 24-25'!A39)))&amp;", "&amp;(ISNUMBER(SEARCH('Backend Coding'!$D$22,'Budget 24-25'!A39)))&amp;", "&amp;(ISNUMBER(SEARCH('Backend Coding'!$D$23,'Budget 24-25'!A39)))&amp;", "&amp;(ISNUMBER(SEARCH('Backend Coding'!$D$24,'Budget 24-25'!A39)))&amp;", "&amp;(ISNUMBER(SEARCH('Backend Coding'!$D$25,'Budget 24-25'!A39)))&amp;", "&amp;(ISNUMBER(SEARCH('Backend Coding'!$D$26,'Budget 24-25'!A39)))</f>
        <v>FALSE, FALSE, FALSE, FALSE, FALSE, FALSE, FALSE, FALSE, FALSE, FALSE, FALSE, FALSE, FALSE, FALSE, FALSE, FALSE, FALSE, FALSE, FALSE, FALSE, FALSE, FALSE, FALSE, FALSE, FALSE</v>
      </c>
      <c r="S39" s="3" t="str">
        <f>(ISNUMBER(SEARCH('Backend Coding'!$F$2,'Budget 24-25'!A39)))&amp;", "&amp;(ISNUMBER(SEARCH('Backend Coding'!$F$3,'Budget 24-25'!A39)))&amp;", "&amp;(ISNUMBER(SEARCH('Backend Coding'!$F$4,'Budget 24-25'!A39)))&amp;", "&amp;(ISNUMBER(SEARCH('Backend Coding'!$F$5,'Budget 24-25'!A39)))&amp;", "&amp;(ISNUMBER(SEARCH('Backend Coding'!$F$6,'Budget 24-25'!A39)))&amp;", "&amp;(ISNUMBER(SEARCH('Backend Coding'!$F$7,'Budget 24-25'!A39)))&amp;", "&amp;(ISNUMBER(SEARCH('Backend Coding'!$F$8,'Budget 24-25'!A39)))&amp;", "&amp;(ISNUMBER(SEARCH('Backend Coding'!$F$9,'Budget 24-25'!A39)))&amp;", "&amp;(ISNUMBER(SEARCH('Backend Coding'!$F$10,'Budget 24-25'!A39)))&amp;", "&amp;(ISNUMBER(SEARCH('Backend Coding'!$F$11,'Budget 24-25'!A39)))&amp;", "&amp;(ISNUMBER(SEARCH('Backend Coding'!$F$12,'Budget 24-25'!A39)))&amp;", "&amp;(ISNUMBER(SEARCH('Backend Coding'!$F$13,'Budget 24-25'!A39)))&amp;", "&amp;(ISNUMBER(SEARCH('Backend Coding'!$F$14,'Budget 24-25'!A39)))&amp;", "&amp;(ISNUMBER(SEARCH('Backend Coding'!$F$15,'Budget 24-25'!A39)))&amp;", "&amp;(ISNUMBER(SEARCH('Backend Coding'!$F$16,'Budget 24-25'!A39)))&amp;", "&amp;(ISNUMBER(SEARCH('Backend Coding'!$F$17,'Budget 24-25'!A39)))&amp;", "&amp;(ISNUMBER(SEARCH('Backend Coding'!$F$18,'Budget 24-25'!A39)))&amp;", "&amp;(ISNUMBER(SEARCH('Backend Coding'!$F$19,'Budget 24-25'!A39)))&amp;", "&amp;(ISNUMBER(SEARCH('Backend Coding'!$F$20,'Budget 24-25'!A39)))&amp;", "&amp;(ISNUMBER(SEARCH('Backend Coding'!$F$21,'Budget 24-25'!A39)))&amp;", "&amp;(ISNUMBER(SEARCH('Backend Coding'!$F$22,'Budget 24-25'!A39)))&amp;", "&amp;(ISNUMBER(SEARCH('Backend Coding'!$F$23,'Budget 24-25'!A39)))&amp;", "&amp;(ISNUMBER(SEARCH('Backend Coding'!$F$24,'Budget 24-25'!A39)))&amp;", "&amp;(ISNUMBER(SEARCH('Backend Coding'!$F$25,'Budget 24-25'!A39)))&amp;", "&amp;(ISNUMBER(SEARCH('Backend Coding'!$F$26,'Budget 24-25'!A39)))</f>
        <v>FALSE, FALSE, TRUE, FALSE, FALSE, FALSE, FALSE, FALSE, FALSE, FALSE, FALSE, FALSE, FALSE, FALSE, FALSE, FALSE, FALSE, FALSE, FALSE, FALSE, FALSE, FALSE, FALSE, FALSE, FALSE</v>
      </c>
      <c r="T39" s="3" t="str">
        <f>(ISNUMBER(SEARCH('Backend Coding'!$H$2,'Budget 24-25'!A39)))&amp;", "&amp;(ISNUMBER(SEARCH('Backend Coding'!$H$3,'Budget 24-25'!A39)))&amp;", "&amp;(ISNUMBER(SEARCH('Backend Coding'!$H$4,'Budget 24-25'!A39)))&amp;", "&amp;(ISNUMBER(SEARCH('Backend Coding'!$H$5,'Budget 24-25'!A39)))&amp;", "&amp;(ISNUMBER(SEARCH('Backend Coding'!$H$6,'Budget 24-25'!A39)))&amp;", "&amp;(ISNUMBER(SEARCH('Backend Coding'!$H$7,'Budget 24-25'!A39)))&amp;", "&amp;(ISNUMBER(SEARCH('Backend Coding'!$H$8,'Budget 24-25'!A39)))&amp;", "&amp;(ISNUMBER(SEARCH('Backend Coding'!$H$9,'Budget 24-25'!A39)))&amp;", "&amp;(ISNUMBER(SEARCH('Backend Coding'!$H$10,'Budget 24-25'!A39)))&amp;", "&amp;(ISNUMBER(SEARCH('Backend Coding'!$H$11,'Budget 24-25'!A39)))&amp;", "&amp;(ISNUMBER(SEARCH('Backend Coding'!$H$12,'Budget 24-25'!A39)))&amp;", "&amp;(ISNUMBER(SEARCH('Backend Coding'!$H$13,'Budget 24-25'!A39)))&amp;", "&amp;(ISNUMBER(SEARCH('Backend Coding'!$H$14,'Budget 24-25'!A39)))&amp;", "&amp;(ISNUMBER(SEARCH('Backend Coding'!$H$15,'Budget 24-25'!A39)))&amp;", "&amp;(ISNUMBER(SEARCH('Backend Coding'!$H$16,'Budget 24-25'!A39)))&amp;", "&amp;(ISNUMBER(SEARCH('Backend Coding'!$H$17,'Budget 24-25'!A39)))&amp;", "&amp;(ISNUMBER(SEARCH('Backend Coding'!$H$18,'Budget 24-25'!A39)))&amp;", "&amp;(ISNUMBER(SEARCH('Backend Coding'!$H$19,'Budget 24-25'!A39)))&amp;", "&amp;(ISNUMBER(SEARCH('Backend Coding'!$H$20,'Budget 24-25'!A39)))&amp;", "&amp;(ISNUMBER(SEARCH('Backend Coding'!$H$21,'Budget 24-25'!A39)))&amp;", "&amp;(ISNUMBER(SEARCH('Backend Coding'!$H$22,'Budget 24-25'!A39)))&amp;", "&amp;(ISNUMBER(SEARCH('Backend Coding'!$H$23,'Budget 24-25'!A39)))&amp;", "&amp;(ISNUMBER(SEARCH('Backend Coding'!$H$24,'Budget 24-25'!A39)))&amp;", "&amp;(ISNUMBER(SEARCH('Backend Coding'!$H$25,'Budget 24-25'!A39)))&amp;", "&amp;(ISNUMBER(SEARCH('Backend Coding'!$H$26,'Budget 24-25'!A39)))</f>
        <v>FALSE, FALSE, FALSE, FALSE, FALSE, FALSE, FALSE, FALSE, FALSE, FALSE, FALSE, FALSE, FALSE, FALSE, FALSE, FALSE, FALSE, FALSE, FALSE, FALSE, FALSE, FALSE, FALSE, FALSE, FALSE</v>
      </c>
      <c r="U39" s="3" t="str">
        <f>(ISNUMBER(SEARCH('Backend Coding'!$J$2,'Budget 24-25'!A39)))&amp;", "&amp;(ISNUMBER(SEARCH('Backend Coding'!$J$3,'Budget 24-25'!A39)))&amp;", "&amp;(ISNUMBER(SEARCH('Backend Coding'!$J$4,'Budget 24-25'!A39)))&amp;", "&amp;(ISNUMBER(SEARCH('Backend Coding'!$J$5,'Budget 24-25'!A39)))&amp;", "&amp;(ISNUMBER(SEARCH('Backend Coding'!$J$6,'Budget 24-25'!A39)))&amp;", "&amp;(ISNUMBER(SEARCH('Backend Coding'!$J$7,'Budget 24-25'!A39)))&amp;", "&amp;(ISNUMBER(SEARCH('Backend Coding'!$J$8,'Budget 24-25'!A39)))&amp;", "&amp;(ISNUMBER(SEARCH('Backend Coding'!$J$9,'Budget 24-25'!A39)))&amp;", "&amp;(ISNUMBER(SEARCH('Backend Coding'!$J$10,'Budget 24-25'!A39)))&amp;", "&amp;(ISNUMBER(SEARCH('Backend Coding'!$J$11,'Budget 24-25'!A39)))&amp;", "&amp;(ISNUMBER(SEARCH('Backend Coding'!$J$12,'Budget 24-25'!A39)))&amp;", "&amp;(ISNUMBER(SEARCH('Backend Coding'!$J$13,'Budget 24-25'!A39)))&amp;", "&amp;(ISNUMBER(SEARCH('Backend Coding'!$J$14,'Budget 24-25'!A39)))&amp;", "&amp;(ISNUMBER(SEARCH('Backend Coding'!$J$15,'Budget 24-25'!A39)))&amp;", "&amp;(ISNUMBER(SEARCH('Backend Coding'!$J$16,'Budget 24-25'!A39)))&amp;", "&amp;(ISNUMBER(SEARCH('Backend Coding'!$J$17,'Budget 24-25'!A39)))&amp;", "&amp;(ISNUMBER(SEARCH('Backend Coding'!$J$18,'Budget 24-25'!A39)))&amp;", "&amp;(ISNUMBER(SEARCH('Backend Coding'!$J$19,'Budget 24-25'!A39)))&amp;", "&amp;(ISNUMBER(SEARCH('Backend Coding'!$J$20,'Budget 24-25'!A39)))&amp;", "&amp;(ISNUMBER(SEARCH('Backend Coding'!$J$21,'Budget 24-25'!A39)))&amp;", "&amp;(ISNUMBER(SEARCH('Backend Coding'!$J$22,'Budget 24-25'!A39)))&amp;", "&amp;(ISNUMBER(SEARCH('Backend Coding'!$J$23,'Budget 24-25'!A39)))&amp;", "&amp;(ISNUMBER(SEARCH('Backend Coding'!$J$24,'Budget 24-25'!A39)))&amp;", "&amp;(ISNUMBER(SEARCH('Backend Coding'!$J$25,'Budget 24-25'!A39)))&amp;", "&amp;(ISNUMBER(SEARCH('Backend Coding'!$J$26,'Budget 24-25'!A39)))</f>
        <v>FALSE, FALSE, FALSE, FALSE, FALSE, FALSE, FALSE, FALSE, FALSE, FALSE, FALSE, FALSE, FALSE, FALSE, FALSE, FALSE, FALSE, FALSE, FALSE, FALSE, FALSE, FALSE, FALSE, FALSE, FALSE</v>
      </c>
    </row>
    <row r="40" spans="1:21" ht="40.5" customHeight="1">
      <c r="A40" s="57" t="s">
        <v>48</v>
      </c>
      <c r="B40" s="75" t="s">
        <v>227</v>
      </c>
      <c r="C40" s="71"/>
      <c r="D40" s="57"/>
      <c r="E40" s="57" t="s">
        <v>123</v>
      </c>
      <c r="F40" s="71"/>
      <c r="G40" s="71"/>
      <c r="H40" s="57" t="s">
        <v>170</v>
      </c>
      <c r="I40" s="63"/>
      <c r="J40" s="107" t="s">
        <v>127</v>
      </c>
      <c r="K40" s="106"/>
      <c r="L40" s="106"/>
      <c r="M40" s="106"/>
      <c r="N40" s="72">
        <v>34651</v>
      </c>
      <c r="O40" s="63"/>
      <c r="P40" s="102">
        <f t="shared" si="4"/>
        <v>34651</v>
      </c>
      <c r="Q40" s="3" t="str">
        <f>(ISNUMBER(SEARCH('Backend Coding'!$B$2,'Budget 24-25'!A40)))&amp;", "&amp;(ISNUMBER(SEARCH('Backend Coding'!$B$3,'Budget 24-25'!A40)))&amp;", "&amp;(ISNUMBER(SEARCH('Backend Coding'!$B$4,'Budget 24-25'!A40)))&amp;", "&amp;(ISNUMBER(SEARCH('Backend Coding'!$B$5,'Budget 24-25'!A40)))&amp;", "&amp;(ISNUMBER(SEARCH('Backend Coding'!$B$6,'Budget 24-25'!A40)))&amp;", "&amp;(ISNUMBER(SEARCH('Backend Coding'!$B$7,'Budget 24-25'!A40)))&amp;", "&amp;(ISNUMBER(SEARCH('Backend Coding'!$B$8,'Budget 24-25'!A40)))&amp;", "&amp;(ISNUMBER(SEARCH('Backend Coding'!$B$9,'Budget 24-25'!A40)))&amp;", "&amp;(ISNUMBER(SEARCH('Backend Coding'!$B$10,'Budget 24-25'!A40)))&amp;", "&amp;(ISNUMBER(SEARCH('Backend Coding'!$B$11,'Budget 24-25'!A40)))&amp;", "&amp;(ISNUMBER(SEARCH('Backend Coding'!$B$12,'Budget 24-25'!A40)))&amp;", "&amp;(ISNUMBER(SEARCH('Backend Coding'!$B$13,'Budget 24-25'!A40)))&amp;", "&amp;(ISNUMBER(SEARCH('Backend Coding'!$B$14,'Budget 24-25'!A40)))&amp;", "&amp;(ISNUMBER(SEARCH('Backend Coding'!$B$15,'Budget 24-25'!A40)))&amp;", "&amp;(ISNUMBER(SEARCH('Backend Coding'!$B$16,'Budget 24-25'!A40)))&amp;", "&amp;(ISNUMBER(SEARCH('Backend Coding'!$B$17,'Budget 24-25'!A40)))&amp;", "&amp;(ISNUMBER(SEARCH('Backend Coding'!$B$18,'Budget 24-25'!A40)))&amp;", "&amp;(ISNUMBER(SEARCH('Backend Coding'!$B$19,'Budget 24-25'!A40)))&amp;", "&amp;(ISNUMBER(SEARCH('Backend Coding'!$B$20,'Budget 24-25'!A40)))&amp;", "&amp;(ISNUMBER(SEARCH('Backend Coding'!$B$21,'Budget 24-25'!A40)))&amp;", "&amp;(ISNUMBER(SEARCH('Backend Coding'!$B$22,'Budget 24-25'!A40)))&amp;", "&amp;(ISNUMBER(SEARCH('Backend Coding'!$B$23,'Budget 24-25'!A40)))&amp;", "&amp;(ISNUMBER(SEARCH('Backend Coding'!$B$24,'Budget 24-25'!A40)))&amp;", "&amp;(ISNUMBER(SEARCH('Backend Coding'!$B$25,'Budget 24-25'!A40)))&amp;", "&amp;(ISNUMBER(SEARCH('Backend Coding'!$B$26,'Budget 24-25'!A40)))</f>
        <v>FALSE, FALSE, FALSE, FALSE, FALSE, FALSE, TRUE, FALSE, FALSE, FALSE, FALSE, FALSE, FALSE, FALSE, FALSE, FALSE, FALSE, FALSE, FALSE, FALSE, FALSE, FALSE, FALSE, FALSE, FALSE</v>
      </c>
      <c r="R40" s="3" t="str">
        <f>(ISNUMBER(SEARCH('Backend Coding'!$D$2,'Budget 24-25'!A40)))&amp;", "&amp;(ISNUMBER(SEARCH('Backend Coding'!$D$3,'Budget 24-25'!A40)))&amp;", "&amp;(ISNUMBER(SEARCH('Backend Coding'!$D$4,'Budget 24-25'!A40)))&amp;", "&amp;(ISNUMBER(SEARCH('Backend Coding'!$D$5,'Budget 24-25'!A40)))&amp;", "&amp;(ISNUMBER(SEARCH('Backend Coding'!$D$6,'Budget 24-25'!A40)))&amp;", "&amp;(ISNUMBER(SEARCH('Backend Coding'!$D$7,'Budget 24-25'!A40)))&amp;", "&amp;(ISNUMBER(SEARCH('Backend Coding'!$D$8,'Budget 24-25'!A40)))&amp;", "&amp;(ISNUMBER(SEARCH('Backend Coding'!$D$9,'Budget 24-25'!A40)))&amp;", "&amp;(ISNUMBER(SEARCH('Backend Coding'!$D$10,'Budget 24-25'!A40)))&amp;", "&amp;(ISNUMBER(SEARCH('Backend Coding'!$D$11,'Budget 24-25'!A40)))&amp;", "&amp;(ISNUMBER(SEARCH('Backend Coding'!$D$12,'Budget 24-25'!A40)))&amp;", "&amp;(ISNUMBER(SEARCH('Backend Coding'!$D$13,'Budget 24-25'!A40)))&amp;", "&amp;(ISNUMBER(SEARCH('Backend Coding'!$D$14,'Budget 24-25'!A40)))&amp;", "&amp;(ISNUMBER(SEARCH('Backend Coding'!$D$15,'Budget 24-25'!A40)))&amp;", "&amp;(ISNUMBER(SEARCH('Backend Coding'!$D$16,'Budget 24-25'!A40)))&amp;", "&amp;(ISNUMBER(SEARCH('Backend Coding'!$D$17,'Budget 24-25'!A40)))&amp;", "&amp;(ISNUMBER(SEARCH('Backend Coding'!$D$18,'Budget 24-25'!A40)))&amp;", "&amp;(ISNUMBER(SEARCH('Backend Coding'!$D$19,'Budget 24-25'!A40)))&amp;", "&amp;(ISNUMBER(SEARCH('Backend Coding'!$D$20,'Budget 24-25'!A40)))&amp;", "&amp;(ISNUMBER(SEARCH('Backend Coding'!$D$21,'Budget 24-25'!A40)))&amp;", "&amp;(ISNUMBER(SEARCH('Backend Coding'!$D$22,'Budget 24-25'!A40)))&amp;", "&amp;(ISNUMBER(SEARCH('Backend Coding'!$D$23,'Budget 24-25'!A40)))&amp;", "&amp;(ISNUMBER(SEARCH('Backend Coding'!$D$24,'Budget 24-25'!A40)))&amp;", "&amp;(ISNUMBER(SEARCH('Backend Coding'!$D$25,'Budget 24-25'!A40)))&amp;", "&amp;(ISNUMBER(SEARCH('Backend Coding'!$D$26,'Budget 24-25'!A40)))</f>
        <v>FALSE, FALSE, FALSE, FALSE, FALSE, FALSE, FALSE, FALSE, FALSE, FALSE, FALSE, FALSE, FALSE, FALSE, FALSE, FALSE, FALSE, FALSE, FALSE, FALSE, FALSE, FALSE, FALSE, FALSE, FALSE</v>
      </c>
      <c r="S40" s="3" t="str">
        <f>(ISNUMBER(SEARCH('Backend Coding'!$F$2,'Budget 24-25'!A40)))&amp;", "&amp;(ISNUMBER(SEARCH('Backend Coding'!$F$3,'Budget 24-25'!A40)))&amp;", "&amp;(ISNUMBER(SEARCH('Backend Coding'!$F$4,'Budget 24-25'!A40)))&amp;", "&amp;(ISNUMBER(SEARCH('Backend Coding'!$F$5,'Budget 24-25'!A40)))&amp;", "&amp;(ISNUMBER(SEARCH('Backend Coding'!$F$6,'Budget 24-25'!A40)))&amp;", "&amp;(ISNUMBER(SEARCH('Backend Coding'!$F$7,'Budget 24-25'!A40)))&amp;", "&amp;(ISNUMBER(SEARCH('Backend Coding'!$F$8,'Budget 24-25'!A40)))&amp;", "&amp;(ISNUMBER(SEARCH('Backend Coding'!$F$9,'Budget 24-25'!A40)))&amp;", "&amp;(ISNUMBER(SEARCH('Backend Coding'!$F$10,'Budget 24-25'!A40)))&amp;", "&amp;(ISNUMBER(SEARCH('Backend Coding'!$F$11,'Budget 24-25'!A40)))&amp;", "&amp;(ISNUMBER(SEARCH('Backend Coding'!$F$12,'Budget 24-25'!A40)))&amp;", "&amp;(ISNUMBER(SEARCH('Backend Coding'!$F$13,'Budget 24-25'!A40)))&amp;", "&amp;(ISNUMBER(SEARCH('Backend Coding'!$F$14,'Budget 24-25'!A40)))&amp;", "&amp;(ISNUMBER(SEARCH('Backend Coding'!$F$15,'Budget 24-25'!A40)))&amp;", "&amp;(ISNUMBER(SEARCH('Backend Coding'!$F$16,'Budget 24-25'!A40)))&amp;", "&amp;(ISNUMBER(SEARCH('Backend Coding'!$F$17,'Budget 24-25'!A40)))&amp;", "&amp;(ISNUMBER(SEARCH('Backend Coding'!$F$18,'Budget 24-25'!A40)))&amp;", "&amp;(ISNUMBER(SEARCH('Backend Coding'!$F$19,'Budget 24-25'!A40)))&amp;", "&amp;(ISNUMBER(SEARCH('Backend Coding'!$F$20,'Budget 24-25'!A40)))&amp;", "&amp;(ISNUMBER(SEARCH('Backend Coding'!$F$21,'Budget 24-25'!A40)))&amp;", "&amp;(ISNUMBER(SEARCH('Backend Coding'!$F$22,'Budget 24-25'!A40)))&amp;", "&amp;(ISNUMBER(SEARCH('Backend Coding'!$F$23,'Budget 24-25'!A40)))&amp;", "&amp;(ISNUMBER(SEARCH('Backend Coding'!$F$24,'Budget 24-25'!A40)))&amp;", "&amp;(ISNUMBER(SEARCH('Backend Coding'!$F$25,'Budget 24-25'!A40)))&amp;", "&amp;(ISNUMBER(SEARCH('Backend Coding'!$F$26,'Budget 24-25'!A40)))</f>
        <v>FALSE, FALSE, TRUE, FALSE, FALSE, FALSE, FALSE, FALSE, FALSE, FALSE, FALSE, FALSE, FALSE, FALSE, FALSE, FALSE, FALSE, FALSE, FALSE, FALSE, FALSE, FALSE, FALSE, FALSE, FALSE</v>
      </c>
      <c r="T40" s="3" t="str">
        <f>(ISNUMBER(SEARCH('Backend Coding'!$H$2,'Budget 24-25'!A40)))&amp;", "&amp;(ISNUMBER(SEARCH('Backend Coding'!$H$3,'Budget 24-25'!A40)))&amp;", "&amp;(ISNUMBER(SEARCH('Backend Coding'!$H$4,'Budget 24-25'!A40)))&amp;", "&amp;(ISNUMBER(SEARCH('Backend Coding'!$H$5,'Budget 24-25'!A40)))&amp;", "&amp;(ISNUMBER(SEARCH('Backend Coding'!$H$6,'Budget 24-25'!A40)))&amp;", "&amp;(ISNUMBER(SEARCH('Backend Coding'!$H$7,'Budget 24-25'!A40)))&amp;", "&amp;(ISNUMBER(SEARCH('Backend Coding'!$H$8,'Budget 24-25'!A40)))&amp;", "&amp;(ISNUMBER(SEARCH('Backend Coding'!$H$9,'Budget 24-25'!A40)))&amp;", "&amp;(ISNUMBER(SEARCH('Backend Coding'!$H$10,'Budget 24-25'!A40)))&amp;", "&amp;(ISNUMBER(SEARCH('Backend Coding'!$H$11,'Budget 24-25'!A40)))&amp;", "&amp;(ISNUMBER(SEARCH('Backend Coding'!$H$12,'Budget 24-25'!A40)))&amp;", "&amp;(ISNUMBER(SEARCH('Backend Coding'!$H$13,'Budget 24-25'!A40)))&amp;", "&amp;(ISNUMBER(SEARCH('Backend Coding'!$H$14,'Budget 24-25'!A40)))&amp;", "&amp;(ISNUMBER(SEARCH('Backend Coding'!$H$15,'Budget 24-25'!A40)))&amp;", "&amp;(ISNUMBER(SEARCH('Backend Coding'!$H$16,'Budget 24-25'!A40)))&amp;", "&amp;(ISNUMBER(SEARCH('Backend Coding'!$H$17,'Budget 24-25'!A40)))&amp;", "&amp;(ISNUMBER(SEARCH('Backend Coding'!$H$18,'Budget 24-25'!A40)))&amp;", "&amp;(ISNUMBER(SEARCH('Backend Coding'!$H$19,'Budget 24-25'!A40)))&amp;", "&amp;(ISNUMBER(SEARCH('Backend Coding'!$H$20,'Budget 24-25'!A40)))&amp;", "&amp;(ISNUMBER(SEARCH('Backend Coding'!$H$21,'Budget 24-25'!A40)))&amp;", "&amp;(ISNUMBER(SEARCH('Backend Coding'!$H$22,'Budget 24-25'!A40)))&amp;", "&amp;(ISNUMBER(SEARCH('Backend Coding'!$H$23,'Budget 24-25'!A40)))&amp;", "&amp;(ISNUMBER(SEARCH('Backend Coding'!$H$24,'Budget 24-25'!A40)))&amp;", "&amp;(ISNUMBER(SEARCH('Backend Coding'!$H$25,'Budget 24-25'!A40)))&amp;", "&amp;(ISNUMBER(SEARCH('Backend Coding'!$H$26,'Budget 24-25'!A40)))</f>
        <v>FALSE, FALSE, FALSE, FALSE, FALSE, FALSE, FALSE, FALSE, FALSE, FALSE, FALSE, FALSE, FALSE, FALSE, FALSE, FALSE, FALSE, FALSE, FALSE, FALSE, FALSE, FALSE, FALSE, FALSE, FALSE</v>
      </c>
      <c r="U40" s="3" t="str">
        <f>(ISNUMBER(SEARCH('Backend Coding'!$J$2,'Budget 24-25'!A40)))&amp;", "&amp;(ISNUMBER(SEARCH('Backend Coding'!$J$3,'Budget 24-25'!A40)))&amp;", "&amp;(ISNUMBER(SEARCH('Backend Coding'!$J$4,'Budget 24-25'!A40)))&amp;", "&amp;(ISNUMBER(SEARCH('Backend Coding'!$J$5,'Budget 24-25'!A40)))&amp;", "&amp;(ISNUMBER(SEARCH('Backend Coding'!$J$6,'Budget 24-25'!A40)))&amp;", "&amp;(ISNUMBER(SEARCH('Backend Coding'!$J$7,'Budget 24-25'!A40)))&amp;", "&amp;(ISNUMBER(SEARCH('Backend Coding'!$J$8,'Budget 24-25'!A40)))&amp;", "&amp;(ISNUMBER(SEARCH('Backend Coding'!$J$9,'Budget 24-25'!A40)))&amp;", "&amp;(ISNUMBER(SEARCH('Backend Coding'!$J$10,'Budget 24-25'!A40)))&amp;", "&amp;(ISNUMBER(SEARCH('Backend Coding'!$J$11,'Budget 24-25'!A40)))&amp;", "&amp;(ISNUMBER(SEARCH('Backend Coding'!$J$12,'Budget 24-25'!A40)))&amp;", "&amp;(ISNUMBER(SEARCH('Backend Coding'!$J$13,'Budget 24-25'!A40)))&amp;", "&amp;(ISNUMBER(SEARCH('Backend Coding'!$J$14,'Budget 24-25'!A40)))&amp;", "&amp;(ISNUMBER(SEARCH('Backend Coding'!$J$15,'Budget 24-25'!A40)))&amp;", "&amp;(ISNUMBER(SEARCH('Backend Coding'!$J$16,'Budget 24-25'!A40)))&amp;", "&amp;(ISNUMBER(SEARCH('Backend Coding'!$J$17,'Budget 24-25'!A40)))&amp;", "&amp;(ISNUMBER(SEARCH('Backend Coding'!$J$18,'Budget 24-25'!A40)))&amp;", "&amp;(ISNUMBER(SEARCH('Backend Coding'!$J$19,'Budget 24-25'!A40)))&amp;", "&amp;(ISNUMBER(SEARCH('Backend Coding'!$J$20,'Budget 24-25'!A40)))&amp;", "&amp;(ISNUMBER(SEARCH('Backend Coding'!$J$21,'Budget 24-25'!A40)))&amp;", "&amp;(ISNUMBER(SEARCH('Backend Coding'!$J$22,'Budget 24-25'!A40)))&amp;", "&amp;(ISNUMBER(SEARCH('Backend Coding'!$J$23,'Budget 24-25'!A40)))&amp;", "&amp;(ISNUMBER(SEARCH('Backend Coding'!$J$24,'Budget 24-25'!A40)))&amp;", "&amp;(ISNUMBER(SEARCH('Backend Coding'!$J$25,'Budget 24-25'!A40)))&amp;", "&amp;(ISNUMBER(SEARCH('Backend Coding'!$J$26,'Budget 24-25'!A40)))</f>
        <v>FALSE, FALSE, FALSE, FALSE, FALSE, FALSE, FALSE, FALSE, FALSE, FALSE, FALSE, FALSE, FALSE, FALSE, FALSE, FALSE, FALSE, FALSE, FALSE, FALSE, FALSE, FALSE, FALSE, FALSE, FALSE</v>
      </c>
    </row>
    <row r="41" spans="1:21" ht="66.75" customHeight="1">
      <c r="A41" s="57" t="s">
        <v>68</v>
      </c>
      <c r="B41" s="75" t="s">
        <v>228</v>
      </c>
      <c r="C41" s="71"/>
      <c r="D41" s="57">
        <v>0.5</v>
      </c>
      <c r="E41" s="57" t="s">
        <v>123</v>
      </c>
      <c r="F41" s="71"/>
      <c r="G41" s="71"/>
      <c r="H41" s="57" t="s">
        <v>170</v>
      </c>
      <c r="I41" s="63"/>
      <c r="J41" s="107">
        <v>112</v>
      </c>
      <c r="K41" s="106"/>
      <c r="L41" s="106"/>
      <c r="M41" s="106"/>
      <c r="N41" s="72">
        <v>16373</v>
      </c>
      <c r="O41" s="63"/>
      <c r="P41" s="102">
        <f t="shared" si="4"/>
        <v>16373</v>
      </c>
      <c r="Q41" s="3" t="str">
        <f>(ISNUMBER(SEARCH('Backend Coding'!$B$2,'Budget 24-25'!A41)))&amp;", "&amp;(ISNUMBER(SEARCH('Backend Coding'!$B$3,'Budget 24-25'!A41)))&amp;", "&amp;(ISNUMBER(SEARCH('Backend Coding'!$B$4,'Budget 24-25'!A41)))&amp;", "&amp;(ISNUMBER(SEARCH('Backend Coding'!$B$5,'Budget 24-25'!A41)))&amp;", "&amp;(ISNUMBER(SEARCH('Backend Coding'!$B$6,'Budget 24-25'!A41)))&amp;", "&amp;(ISNUMBER(SEARCH('Backend Coding'!$B$7,'Budget 24-25'!A41)))&amp;", "&amp;(ISNUMBER(SEARCH('Backend Coding'!$B$8,'Budget 24-25'!A41)))&amp;", "&amp;(ISNUMBER(SEARCH('Backend Coding'!$B$9,'Budget 24-25'!A41)))&amp;", "&amp;(ISNUMBER(SEARCH('Backend Coding'!$B$10,'Budget 24-25'!A41)))&amp;", "&amp;(ISNUMBER(SEARCH('Backend Coding'!$B$11,'Budget 24-25'!A41)))&amp;", "&amp;(ISNUMBER(SEARCH('Backend Coding'!$B$12,'Budget 24-25'!A41)))&amp;", "&amp;(ISNUMBER(SEARCH('Backend Coding'!$B$13,'Budget 24-25'!A41)))&amp;", "&amp;(ISNUMBER(SEARCH('Backend Coding'!$B$14,'Budget 24-25'!A41)))&amp;", "&amp;(ISNUMBER(SEARCH('Backend Coding'!$B$15,'Budget 24-25'!A41)))&amp;", "&amp;(ISNUMBER(SEARCH('Backend Coding'!$B$16,'Budget 24-25'!A41)))&amp;", "&amp;(ISNUMBER(SEARCH('Backend Coding'!$B$17,'Budget 24-25'!A41)))&amp;", "&amp;(ISNUMBER(SEARCH('Backend Coding'!$B$18,'Budget 24-25'!A41)))&amp;", "&amp;(ISNUMBER(SEARCH('Backend Coding'!$B$19,'Budget 24-25'!A41)))&amp;", "&amp;(ISNUMBER(SEARCH('Backend Coding'!$B$20,'Budget 24-25'!A41)))&amp;", "&amp;(ISNUMBER(SEARCH('Backend Coding'!$B$21,'Budget 24-25'!A41)))&amp;", "&amp;(ISNUMBER(SEARCH('Backend Coding'!$B$22,'Budget 24-25'!A41)))&amp;", "&amp;(ISNUMBER(SEARCH('Backend Coding'!$B$23,'Budget 24-25'!A41)))&amp;", "&amp;(ISNUMBER(SEARCH('Backend Coding'!$B$24,'Budget 24-25'!A41)))&amp;", "&amp;(ISNUMBER(SEARCH('Backend Coding'!$B$25,'Budget 24-25'!A41)))&amp;", "&amp;(ISNUMBER(SEARCH('Backend Coding'!$B$26,'Budget 24-25'!A41)))</f>
        <v>FALSE, FALSE, FALSE, FALSE, FALSE, FALSE, FALSE, FALSE, FALSE, TRUE, FALSE, FALSE, FALSE, FALSE, FALSE, FALSE, FALSE, FALSE, FALSE, FALSE, FALSE, FALSE, FALSE, FALSE, FALSE</v>
      </c>
      <c r="R41" s="3" t="str">
        <f>(ISNUMBER(SEARCH('Backend Coding'!$D$2,'Budget 24-25'!A41)))&amp;", "&amp;(ISNUMBER(SEARCH('Backend Coding'!$D$3,'Budget 24-25'!A41)))&amp;", "&amp;(ISNUMBER(SEARCH('Backend Coding'!$D$4,'Budget 24-25'!A41)))&amp;", "&amp;(ISNUMBER(SEARCH('Backend Coding'!$D$5,'Budget 24-25'!A41)))&amp;", "&amp;(ISNUMBER(SEARCH('Backend Coding'!$D$6,'Budget 24-25'!A41)))&amp;", "&amp;(ISNUMBER(SEARCH('Backend Coding'!$D$7,'Budget 24-25'!A41)))&amp;", "&amp;(ISNUMBER(SEARCH('Backend Coding'!$D$8,'Budget 24-25'!A41)))&amp;", "&amp;(ISNUMBER(SEARCH('Backend Coding'!$D$9,'Budget 24-25'!A41)))&amp;", "&amp;(ISNUMBER(SEARCH('Backend Coding'!$D$10,'Budget 24-25'!A41)))&amp;", "&amp;(ISNUMBER(SEARCH('Backend Coding'!$D$11,'Budget 24-25'!A41)))&amp;", "&amp;(ISNUMBER(SEARCH('Backend Coding'!$D$12,'Budget 24-25'!A41)))&amp;", "&amp;(ISNUMBER(SEARCH('Backend Coding'!$D$13,'Budget 24-25'!A41)))&amp;", "&amp;(ISNUMBER(SEARCH('Backend Coding'!$D$14,'Budget 24-25'!A41)))&amp;", "&amp;(ISNUMBER(SEARCH('Backend Coding'!$D$15,'Budget 24-25'!A41)))&amp;", "&amp;(ISNUMBER(SEARCH('Backend Coding'!$D$16,'Budget 24-25'!A41)))&amp;", "&amp;(ISNUMBER(SEARCH('Backend Coding'!$D$17,'Budget 24-25'!A41)))&amp;", "&amp;(ISNUMBER(SEARCH('Backend Coding'!$D$18,'Budget 24-25'!A41)))&amp;", "&amp;(ISNUMBER(SEARCH('Backend Coding'!$D$19,'Budget 24-25'!A41)))&amp;", "&amp;(ISNUMBER(SEARCH('Backend Coding'!$D$20,'Budget 24-25'!A41)))&amp;", "&amp;(ISNUMBER(SEARCH('Backend Coding'!$D$21,'Budget 24-25'!A41)))&amp;", "&amp;(ISNUMBER(SEARCH('Backend Coding'!$D$22,'Budget 24-25'!A41)))&amp;", "&amp;(ISNUMBER(SEARCH('Backend Coding'!$D$23,'Budget 24-25'!A41)))&amp;", "&amp;(ISNUMBER(SEARCH('Backend Coding'!$D$24,'Budget 24-25'!A41)))&amp;", "&amp;(ISNUMBER(SEARCH('Backend Coding'!$D$25,'Budget 24-25'!A41)))&amp;", "&amp;(ISNUMBER(SEARCH('Backend Coding'!$D$26,'Budget 24-25'!A41)))</f>
        <v>FALSE, FALSE, FALSE, FALSE, FALSE, FALSE, FALSE, FALSE, FALSE, FALSE, FALSE, FALSE, FALSE, FALSE, FALSE, FALSE, FALSE, FALSE, FALSE, FALSE, FALSE, FALSE, FALSE, FALSE, FALSE</v>
      </c>
      <c r="S41" s="3" t="str">
        <f>(ISNUMBER(SEARCH('Backend Coding'!$F$2,'Budget 24-25'!A41)))&amp;", "&amp;(ISNUMBER(SEARCH('Backend Coding'!$F$3,'Budget 24-25'!A41)))&amp;", "&amp;(ISNUMBER(SEARCH('Backend Coding'!$F$4,'Budget 24-25'!A41)))&amp;", "&amp;(ISNUMBER(SEARCH('Backend Coding'!$F$5,'Budget 24-25'!A41)))&amp;", "&amp;(ISNUMBER(SEARCH('Backend Coding'!$F$6,'Budget 24-25'!A41)))&amp;", "&amp;(ISNUMBER(SEARCH('Backend Coding'!$F$7,'Budget 24-25'!A41)))&amp;", "&amp;(ISNUMBER(SEARCH('Backend Coding'!$F$8,'Budget 24-25'!A41)))&amp;", "&amp;(ISNUMBER(SEARCH('Backend Coding'!$F$9,'Budget 24-25'!A41)))&amp;", "&amp;(ISNUMBER(SEARCH('Backend Coding'!$F$10,'Budget 24-25'!A41)))&amp;", "&amp;(ISNUMBER(SEARCH('Backend Coding'!$F$11,'Budget 24-25'!A41)))&amp;", "&amp;(ISNUMBER(SEARCH('Backend Coding'!$F$12,'Budget 24-25'!A41)))&amp;", "&amp;(ISNUMBER(SEARCH('Backend Coding'!$F$13,'Budget 24-25'!A41)))&amp;", "&amp;(ISNUMBER(SEARCH('Backend Coding'!$F$14,'Budget 24-25'!A41)))&amp;", "&amp;(ISNUMBER(SEARCH('Backend Coding'!$F$15,'Budget 24-25'!A41)))&amp;", "&amp;(ISNUMBER(SEARCH('Backend Coding'!$F$16,'Budget 24-25'!A41)))&amp;", "&amp;(ISNUMBER(SEARCH('Backend Coding'!$F$17,'Budget 24-25'!A41)))&amp;", "&amp;(ISNUMBER(SEARCH('Backend Coding'!$F$18,'Budget 24-25'!A41)))&amp;", "&amp;(ISNUMBER(SEARCH('Backend Coding'!$F$19,'Budget 24-25'!A41)))&amp;", "&amp;(ISNUMBER(SEARCH('Backend Coding'!$F$20,'Budget 24-25'!A41)))&amp;", "&amp;(ISNUMBER(SEARCH('Backend Coding'!$F$21,'Budget 24-25'!A41)))&amp;", "&amp;(ISNUMBER(SEARCH('Backend Coding'!$F$22,'Budget 24-25'!A41)))&amp;", "&amp;(ISNUMBER(SEARCH('Backend Coding'!$F$23,'Budget 24-25'!A41)))&amp;", "&amp;(ISNUMBER(SEARCH('Backend Coding'!$F$24,'Budget 24-25'!A41)))&amp;", "&amp;(ISNUMBER(SEARCH('Backend Coding'!$F$25,'Budget 24-25'!A41)))&amp;", "&amp;(ISNUMBER(SEARCH('Backend Coding'!$F$26,'Budget 24-25'!A41)))</f>
        <v>FALSE, FALSE, FALSE, FALSE, FALSE, FALSE, TRUE, FALSE, FALSE, FALSE, FALSE, FALSE, FALSE, FALSE, FALSE, FALSE, FALSE, FALSE, FALSE, FALSE, FALSE, FALSE, FALSE, FALSE, FALSE</v>
      </c>
      <c r="T41" s="3" t="str">
        <f>(ISNUMBER(SEARCH('Backend Coding'!$H$2,'Budget 24-25'!A41)))&amp;", "&amp;(ISNUMBER(SEARCH('Backend Coding'!$H$3,'Budget 24-25'!A41)))&amp;", "&amp;(ISNUMBER(SEARCH('Backend Coding'!$H$4,'Budget 24-25'!A41)))&amp;", "&amp;(ISNUMBER(SEARCH('Backend Coding'!$H$5,'Budget 24-25'!A41)))&amp;", "&amp;(ISNUMBER(SEARCH('Backend Coding'!$H$6,'Budget 24-25'!A41)))&amp;", "&amp;(ISNUMBER(SEARCH('Backend Coding'!$H$7,'Budget 24-25'!A41)))&amp;", "&amp;(ISNUMBER(SEARCH('Backend Coding'!$H$8,'Budget 24-25'!A41)))&amp;", "&amp;(ISNUMBER(SEARCH('Backend Coding'!$H$9,'Budget 24-25'!A41)))&amp;", "&amp;(ISNUMBER(SEARCH('Backend Coding'!$H$10,'Budget 24-25'!A41)))&amp;", "&amp;(ISNUMBER(SEARCH('Backend Coding'!$H$11,'Budget 24-25'!A41)))&amp;", "&amp;(ISNUMBER(SEARCH('Backend Coding'!$H$12,'Budget 24-25'!A41)))&amp;", "&amp;(ISNUMBER(SEARCH('Backend Coding'!$H$13,'Budget 24-25'!A41)))&amp;", "&amp;(ISNUMBER(SEARCH('Backend Coding'!$H$14,'Budget 24-25'!A41)))&amp;", "&amp;(ISNUMBER(SEARCH('Backend Coding'!$H$15,'Budget 24-25'!A41)))&amp;", "&amp;(ISNUMBER(SEARCH('Backend Coding'!$H$16,'Budget 24-25'!A41)))&amp;", "&amp;(ISNUMBER(SEARCH('Backend Coding'!$H$17,'Budget 24-25'!A41)))&amp;", "&amp;(ISNUMBER(SEARCH('Backend Coding'!$H$18,'Budget 24-25'!A41)))&amp;", "&amp;(ISNUMBER(SEARCH('Backend Coding'!$H$19,'Budget 24-25'!A41)))&amp;", "&amp;(ISNUMBER(SEARCH('Backend Coding'!$H$20,'Budget 24-25'!A41)))&amp;", "&amp;(ISNUMBER(SEARCH('Backend Coding'!$H$21,'Budget 24-25'!A41)))&amp;", "&amp;(ISNUMBER(SEARCH('Backend Coding'!$H$22,'Budget 24-25'!A41)))&amp;", "&amp;(ISNUMBER(SEARCH('Backend Coding'!$H$23,'Budget 24-25'!A41)))&amp;", "&amp;(ISNUMBER(SEARCH('Backend Coding'!$H$24,'Budget 24-25'!A41)))&amp;", "&amp;(ISNUMBER(SEARCH('Backend Coding'!$H$25,'Budget 24-25'!A41)))&amp;", "&amp;(ISNUMBER(SEARCH('Backend Coding'!$H$26,'Budget 24-25'!A41)))</f>
        <v>FALSE, FALSE, FALSE, FALSE, FALSE, FALSE, FALSE, FALSE, FALSE, FALSE, FALSE, FALSE, FALSE, FALSE, FALSE, FALSE, FALSE, FALSE, FALSE, FALSE, FALSE, FALSE, FALSE, FALSE, FALSE</v>
      </c>
      <c r="U41" s="3" t="str">
        <f>(ISNUMBER(SEARCH('Backend Coding'!$J$2,'Budget 24-25'!A41)))&amp;", "&amp;(ISNUMBER(SEARCH('Backend Coding'!$J$3,'Budget 24-25'!A41)))&amp;", "&amp;(ISNUMBER(SEARCH('Backend Coding'!$J$4,'Budget 24-25'!A41)))&amp;", "&amp;(ISNUMBER(SEARCH('Backend Coding'!$J$5,'Budget 24-25'!A41)))&amp;", "&amp;(ISNUMBER(SEARCH('Backend Coding'!$J$6,'Budget 24-25'!A41)))&amp;", "&amp;(ISNUMBER(SEARCH('Backend Coding'!$J$7,'Budget 24-25'!A41)))&amp;", "&amp;(ISNUMBER(SEARCH('Backend Coding'!$J$8,'Budget 24-25'!A41)))&amp;", "&amp;(ISNUMBER(SEARCH('Backend Coding'!$J$9,'Budget 24-25'!A41)))&amp;", "&amp;(ISNUMBER(SEARCH('Backend Coding'!$J$10,'Budget 24-25'!A41)))&amp;", "&amp;(ISNUMBER(SEARCH('Backend Coding'!$J$11,'Budget 24-25'!A41)))&amp;", "&amp;(ISNUMBER(SEARCH('Backend Coding'!$J$12,'Budget 24-25'!A41)))&amp;", "&amp;(ISNUMBER(SEARCH('Backend Coding'!$J$13,'Budget 24-25'!A41)))&amp;", "&amp;(ISNUMBER(SEARCH('Backend Coding'!$J$14,'Budget 24-25'!A41)))&amp;", "&amp;(ISNUMBER(SEARCH('Backend Coding'!$J$15,'Budget 24-25'!A41)))&amp;", "&amp;(ISNUMBER(SEARCH('Backend Coding'!$J$16,'Budget 24-25'!A41)))&amp;", "&amp;(ISNUMBER(SEARCH('Backend Coding'!$J$17,'Budget 24-25'!A41)))&amp;", "&amp;(ISNUMBER(SEARCH('Backend Coding'!$J$18,'Budget 24-25'!A41)))&amp;", "&amp;(ISNUMBER(SEARCH('Backend Coding'!$J$19,'Budget 24-25'!A41)))&amp;", "&amp;(ISNUMBER(SEARCH('Backend Coding'!$J$20,'Budget 24-25'!A41)))&amp;", "&amp;(ISNUMBER(SEARCH('Backend Coding'!$J$21,'Budget 24-25'!A41)))&amp;", "&amp;(ISNUMBER(SEARCH('Backend Coding'!$J$22,'Budget 24-25'!A41)))&amp;", "&amp;(ISNUMBER(SEARCH('Backend Coding'!$J$23,'Budget 24-25'!A41)))&amp;", "&amp;(ISNUMBER(SEARCH('Backend Coding'!$J$24,'Budget 24-25'!A41)))&amp;", "&amp;(ISNUMBER(SEARCH('Backend Coding'!$J$25,'Budget 24-25'!A41)))&amp;", "&amp;(ISNUMBER(SEARCH('Backend Coding'!$J$26,'Budget 24-25'!A41)))</f>
        <v>FALSE, FALSE, FALSE, FALSE, FALSE, FALSE, FALSE, FALSE, FALSE, FALSE, FALSE, FALSE, FALSE, FALSE, FALSE, FALSE, FALSE, FALSE, FALSE, FALSE, FALSE, FALSE, FALSE, FALSE, FALSE</v>
      </c>
    </row>
    <row r="42" spans="1:21" ht="42.75" customHeight="1">
      <c r="A42" s="57" t="s">
        <v>68</v>
      </c>
      <c r="B42" s="75" t="s">
        <v>229</v>
      </c>
      <c r="C42" s="71"/>
      <c r="D42" s="57"/>
      <c r="E42" s="57" t="s">
        <v>123</v>
      </c>
      <c r="F42" s="71"/>
      <c r="G42" s="71"/>
      <c r="H42" s="57" t="s">
        <v>170</v>
      </c>
      <c r="I42" s="63"/>
      <c r="J42" s="107" t="s">
        <v>127</v>
      </c>
      <c r="K42" s="106"/>
      <c r="L42" s="106"/>
      <c r="M42" s="106"/>
      <c r="N42" s="72">
        <v>13634</v>
      </c>
      <c r="O42" s="63"/>
      <c r="P42" s="102">
        <f t="shared" si="4"/>
        <v>13634</v>
      </c>
      <c r="Q42" s="3" t="str">
        <f>(ISNUMBER(SEARCH('Backend Coding'!$B$2,'Budget 24-25'!A42)))&amp;", "&amp;(ISNUMBER(SEARCH('Backend Coding'!$B$3,'Budget 24-25'!A42)))&amp;", "&amp;(ISNUMBER(SEARCH('Backend Coding'!$B$4,'Budget 24-25'!A42)))&amp;", "&amp;(ISNUMBER(SEARCH('Backend Coding'!$B$5,'Budget 24-25'!A42)))&amp;", "&amp;(ISNUMBER(SEARCH('Backend Coding'!$B$6,'Budget 24-25'!A42)))&amp;", "&amp;(ISNUMBER(SEARCH('Backend Coding'!$B$7,'Budget 24-25'!A42)))&amp;", "&amp;(ISNUMBER(SEARCH('Backend Coding'!$B$8,'Budget 24-25'!A42)))&amp;", "&amp;(ISNUMBER(SEARCH('Backend Coding'!$B$9,'Budget 24-25'!A42)))&amp;", "&amp;(ISNUMBER(SEARCH('Backend Coding'!$B$10,'Budget 24-25'!A42)))&amp;", "&amp;(ISNUMBER(SEARCH('Backend Coding'!$B$11,'Budget 24-25'!A42)))&amp;", "&amp;(ISNUMBER(SEARCH('Backend Coding'!$B$12,'Budget 24-25'!A42)))&amp;", "&amp;(ISNUMBER(SEARCH('Backend Coding'!$B$13,'Budget 24-25'!A42)))&amp;", "&amp;(ISNUMBER(SEARCH('Backend Coding'!$B$14,'Budget 24-25'!A42)))&amp;", "&amp;(ISNUMBER(SEARCH('Backend Coding'!$B$15,'Budget 24-25'!A42)))&amp;", "&amp;(ISNUMBER(SEARCH('Backend Coding'!$B$16,'Budget 24-25'!A42)))&amp;", "&amp;(ISNUMBER(SEARCH('Backend Coding'!$B$17,'Budget 24-25'!A42)))&amp;", "&amp;(ISNUMBER(SEARCH('Backend Coding'!$B$18,'Budget 24-25'!A42)))&amp;", "&amp;(ISNUMBER(SEARCH('Backend Coding'!$B$19,'Budget 24-25'!A42)))&amp;", "&amp;(ISNUMBER(SEARCH('Backend Coding'!$B$20,'Budget 24-25'!A42)))&amp;", "&amp;(ISNUMBER(SEARCH('Backend Coding'!$B$21,'Budget 24-25'!A42)))&amp;", "&amp;(ISNUMBER(SEARCH('Backend Coding'!$B$22,'Budget 24-25'!A42)))&amp;", "&amp;(ISNUMBER(SEARCH('Backend Coding'!$B$23,'Budget 24-25'!A42)))&amp;", "&amp;(ISNUMBER(SEARCH('Backend Coding'!$B$24,'Budget 24-25'!A42)))&amp;", "&amp;(ISNUMBER(SEARCH('Backend Coding'!$B$25,'Budget 24-25'!A42)))&amp;", "&amp;(ISNUMBER(SEARCH('Backend Coding'!$B$26,'Budget 24-25'!A42)))</f>
        <v>FALSE, FALSE, FALSE, FALSE, FALSE, FALSE, FALSE, FALSE, FALSE, TRUE, FALSE, FALSE, FALSE, FALSE, FALSE, FALSE, FALSE, FALSE, FALSE, FALSE, FALSE, FALSE, FALSE, FALSE, FALSE</v>
      </c>
      <c r="R42" s="3" t="str">
        <f>(ISNUMBER(SEARCH('Backend Coding'!$D$2,'Budget 24-25'!A42)))&amp;", "&amp;(ISNUMBER(SEARCH('Backend Coding'!$D$3,'Budget 24-25'!A42)))&amp;", "&amp;(ISNUMBER(SEARCH('Backend Coding'!$D$4,'Budget 24-25'!A42)))&amp;", "&amp;(ISNUMBER(SEARCH('Backend Coding'!$D$5,'Budget 24-25'!A42)))&amp;", "&amp;(ISNUMBER(SEARCH('Backend Coding'!$D$6,'Budget 24-25'!A42)))&amp;", "&amp;(ISNUMBER(SEARCH('Backend Coding'!$D$7,'Budget 24-25'!A42)))&amp;", "&amp;(ISNUMBER(SEARCH('Backend Coding'!$D$8,'Budget 24-25'!A42)))&amp;", "&amp;(ISNUMBER(SEARCH('Backend Coding'!$D$9,'Budget 24-25'!A42)))&amp;", "&amp;(ISNUMBER(SEARCH('Backend Coding'!$D$10,'Budget 24-25'!A42)))&amp;", "&amp;(ISNUMBER(SEARCH('Backend Coding'!$D$11,'Budget 24-25'!A42)))&amp;", "&amp;(ISNUMBER(SEARCH('Backend Coding'!$D$12,'Budget 24-25'!A42)))&amp;", "&amp;(ISNUMBER(SEARCH('Backend Coding'!$D$13,'Budget 24-25'!A42)))&amp;", "&amp;(ISNUMBER(SEARCH('Backend Coding'!$D$14,'Budget 24-25'!A42)))&amp;", "&amp;(ISNUMBER(SEARCH('Backend Coding'!$D$15,'Budget 24-25'!A42)))&amp;", "&amp;(ISNUMBER(SEARCH('Backend Coding'!$D$16,'Budget 24-25'!A42)))&amp;", "&amp;(ISNUMBER(SEARCH('Backend Coding'!$D$17,'Budget 24-25'!A42)))&amp;", "&amp;(ISNUMBER(SEARCH('Backend Coding'!$D$18,'Budget 24-25'!A42)))&amp;", "&amp;(ISNUMBER(SEARCH('Backend Coding'!$D$19,'Budget 24-25'!A42)))&amp;", "&amp;(ISNUMBER(SEARCH('Backend Coding'!$D$20,'Budget 24-25'!A42)))&amp;", "&amp;(ISNUMBER(SEARCH('Backend Coding'!$D$21,'Budget 24-25'!A42)))&amp;", "&amp;(ISNUMBER(SEARCH('Backend Coding'!$D$22,'Budget 24-25'!A42)))&amp;", "&amp;(ISNUMBER(SEARCH('Backend Coding'!$D$23,'Budget 24-25'!A42)))&amp;", "&amp;(ISNUMBER(SEARCH('Backend Coding'!$D$24,'Budget 24-25'!A42)))&amp;", "&amp;(ISNUMBER(SEARCH('Backend Coding'!$D$25,'Budget 24-25'!A42)))&amp;", "&amp;(ISNUMBER(SEARCH('Backend Coding'!$D$26,'Budget 24-25'!A42)))</f>
        <v>FALSE, FALSE, FALSE, FALSE, FALSE, FALSE, FALSE, FALSE, FALSE, FALSE, FALSE, FALSE, FALSE, FALSE, FALSE, FALSE, FALSE, FALSE, FALSE, FALSE, FALSE, FALSE, FALSE, FALSE, FALSE</v>
      </c>
      <c r="S42" s="3" t="str">
        <f>(ISNUMBER(SEARCH('Backend Coding'!$F$2,'Budget 24-25'!A42)))&amp;", "&amp;(ISNUMBER(SEARCH('Backend Coding'!$F$3,'Budget 24-25'!A42)))&amp;", "&amp;(ISNUMBER(SEARCH('Backend Coding'!$F$4,'Budget 24-25'!A42)))&amp;", "&amp;(ISNUMBER(SEARCH('Backend Coding'!$F$5,'Budget 24-25'!A42)))&amp;", "&amp;(ISNUMBER(SEARCH('Backend Coding'!$F$6,'Budget 24-25'!A42)))&amp;", "&amp;(ISNUMBER(SEARCH('Backend Coding'!$F$7,'Budget 24-25'!A42)))&amp;", "&amp;(ISNUMBER(SEARCH('Backend Coding'!$F$8,'Budget 24-25'!A42)))&amp;", "&amp;(ISNUMBER(SEARCH('Backend Coding'!$F$9,'Budget 24-25'!A42)))&amp;", "&amp;(ISNUMBER(SEARCH('Backend Coding'!$F$10,'Budget 24-25'!A42)))&amp;", "&amp;(ISNUMBER(SEARCH('Backend Coding'!$F$11,'Budget 24-25'!A42)))&amp;", "&amp;(ISNUMBER(SEARCH('Backend Coding'!$F$12,'Budget 24-25'!A42)))&amp;", "&amp;(ISNUMBER(SEARCH('Backend Coding'!$F$13,'Budget 24-25'!A42)))&amp;", "&amp;(ISNUMBER(SEARCH('Backend Coding'!$F$14,'Budget 24-25'!A42)))&amp;", "&amp;(ISNUMBER(SEARCH('Backend Coding'!$F$15,'Budget 24-25'!A42)))&amp;", "&amp;(ISNUMBER(SEARCH('Backend Coding'!$F$16,'Budget 24-25'!A42)))&amp;", "&amp;(ISNUMBER(SEARCH('Backend Coding'!$F$17,'Budget 24-25'!A42)))&amp;", "&amp;(ISNUMBER(SEARCH('Backend Coding'!$F$18,'Budget 24-25'!A42)))&amp;", "&amp;(ISNUMBER(SEARCH('Backend Coding'!$F$19,'Budget 24-25'!A42)))&amp;", "&amp;(ISNUMBER(SEARCH('Backend Coding'!$F$20,'Budget 24-25'!A42)))&amp;", "&amp;(ISNUMBER(SEARCH('Backend Coding'!$F$21,'Budget 24-25'!A42)))&amp;", "&amp;(ISNUMBER(SEARCH('Backend Coding'!$F$22,'Budget 24-25'!A42)))&amp;", "&amp;(ISNUMBER(SEARCH('Backend Coding'!$F$23,'Budget 24-25'!A42)))&amp;", "&amp;(ISNUMBER(SEARCH('Backend Coding'!$F$24,'Budget 24-25'!A42)))&amp;", "&amp;(ISNUMBER(SEARCH('Backend Coding'!$F$25,'Budget 24-25'!A42)))&amp;", "&amp;(ISNUMBER(SEARCH('Backend Coding'!$F$26,'Budget 24-25'!A42)))</f>
        <v>FALSE, FALSE, FALSE, FALSE, FALSE, FALSE, TRUE, FALSE, FALSE, FALSE, FALSE, FALSE, FALSE, FALSE, FALSE, FALSE, FALSE, FALSE, FALSE, FALSE, FALSE, FALSE, FALSE, FALSE, FALSE</v>
      </c>
      <c r="T42" s="3" t="str">
        <f>(ISNUMBER(SEARCH('Backend Coding'!$H$2,'Budget 24-25'!A42)))&amp;", "&amp;(ISNUMBER(SEARCH('Backend Coding'!$H$3,'Budget 24-25'!A42)))&amp;", "&amp;(ISNUMBER(SEARCH('Backend Coding'!$H$4,'Budget 24-25'!A42)))&amp;", "&amp;(ISNUMBER(SEARCH('Backend Coding'!$H$5,'Budget 24-25'!A42)))&amp;", "&amp;(ISNUMBER(SEARCH('Backend Coding'!$H$6,'Budget 24-25'!A42)))&amp;", "&amp;(ISNUMBER(SEARCH('Backend Coding'!$H$7,'Budget 24-25'!A42)))&amp;", "&amp;(ISNUMBER(SEARCH('Backend Coding'!$H$8,'Budget 24-25'!A42)))&amp;", "&amp;(ISNUMBER(SEARCH('Backend Coding'!$H$9,'Budget 24-25'!A42)))&amp;", "&amp;(ISNUMBER(SEARCH('Backend Coding'!$H$10,'Budget 24-25'!A42)))&amp;", "&amp;(ISNUMBER(SEARCH('Backend Coding'!$H$11,'Budget 24-25'!A42)))&amp;", "&amp;(ISNUMBER(SEARCH('Backend Coding'!$H$12,'Budget 24-25'!A42)))&amp;", "&amp;(ISNUMBER(SEARCH('Backend Coding'!$H$13,'Budget 24-25'!A42)))&amp;", "&amp;(ISNUMBER(SEARCH('Backend Coding'!$H$14,'Budget 24-25'!A42)))&amp;", "&amp;(ISNUMBER(SEARCH('Backend Coding'!$H$15,'Budget 24-25'!A42)))&amp;", "&amp;(ISNUMBER(SEARCH('Backend Coding'!$H$16,'Budget 24-25'!A42)))&amp;", "&amp;(ISNUMBER(SEARCH('Backend Coding'!$H$17,'Budget 24-25'!A42)))&amp;", "&amp;(ISNUMBER(SEARCH('Backend Coding'!$H$18,'Budget 24-25'!A42)))&amp;", "&amp;(ISNUMBER(SEARCH('Backend Coding'!$H$19,'Budget 24-25'!A42)))&amp;", "&amp;(ISNUMBER(SEARCH('Backend Coding'!$H$20,'Budget 24-25'!A42)))&amp;", "&amp;(ISNUMBER(SEARCH('Backend Coding'!$H$21,'Budget 24-25'!A42)))&amp;", "&amp;(ISNUMBER(SEARCH('Backend Coding'!$H$22,'Budget 24-25'!A42)))&amp;", "&amp;(ISNUMBER(SEARCH('Backend Coding'!$H$23,'Budget 24-25'!A42)))&amp;", "&amp;(ISNUMBER(SEARCH('Backend Coding'!$H$24,'Budget 24-25'!A42)))&amp;", "&amp;(ISNUMBER(SEARCH('Backend Coding'!$H$25,'Budget 24-25'!A42)))&amp;", "&amp;(ISNUMBER(SEARCH('Backend Coding'!$H$26,'Budget 24-25'!A42)))</f>
        <v>FALSE, FALSE, FALSE, FALSE, FALSE, FALSE, FALSE, FALSE, FALSE, FALSE, FALSE, FALSE, FALSE, FALSE, FALSE, FALSE, FALSE, FALSE, FALSE, FALSE, FALSE, FALSE, FALSE, FALSE, FALSE</v>
      </c>
      <c r="U42" s="3" t="str">
        <f>(ISNUMBER(SEARCH('Backend Coding'!$J$2,'Budget 24-25'!A42)))&amp;", "&amp;(ISNUMBER(SEARCH('Backend Coding'!$J$3,'Budget 24-25'!A42)))&amp;", "&amp;(ISNUMBER(SEARCH('Backend Coding'!$J$4,'Budget 24-25'!A42)))&amp;", "&amp;(ISNUMBER(SEARCH('Backend Coding'!$J$5,'Budget 24-25'!A42)))&amp;", "&amp;(ISNUMBER(SEARCH('Backend Coding'!$J$6,'Budget 24-25'!A42)))&amp;", "&amp;(ISNUMBER(SEARCH('Backend Coding'!$J$7,'Budget 24-25'!A42)))&amp;", "&amp;(ISNUMBER(SEARCH('Backend Coding'!$J$8,'Budget 24-25'!A42)))&amp;", "&amp;(ISNUMBER(SEARCH('Backend Coding'!$J$9,'Budget 24-25'!A42)))&amp;", "&amp;(ISNUMBER(SEARCH('Backend Coding'!$J$10,'Budget 24-25'!A42)))&amp;", "&amp;(ISNUMBER(SEARCH('Backend Coding'!$J$11,'Budget 24-25'!A42)))&amp;", "&amp;(ISNUMBER(SEARCH('Backend Coding'!$J$12,'Budget 24-25'!A42)))&amp;", "&amp;(ISNUMBER(SEARCH('Backend Coding'!$J$13,'Budget 24-25'!A42)))&amp;", "&amp;(ISNUMBER(SEARCH('Backend Coding'!$J$14,'Budget 24-25'!A42)))&amp;", "&amp;(ISNUMBER(SEARCH('Backend Coding'!$J$15,'Budget 24-25'!A42)))&amp;", "&amp;(ISNUMBER(SEARCH('Backend Coding'!$J$16,'Budget 24-25'!A42)))&amp;", "&amp;(ISNUMBER(SEARCH('Backend Coding'!$J$17,'Budget 24-25'!A42)))&amp;", "&amp;(ISNUMBER(SEARCH('Backend Coding'!$J$18,'Budget 24-25'!A42)))&amp;", "&amp;(ISNUMBER(SEARCH('Backend Coding'!$J$19,'Budget 24-25'!A42)))&amp;", "&amp;(ISNUMBER(SEARCH('Backend Coding'!$J$20,'Budget 24-25'!A42)))&amp;", "&amp;(ISNUMBER(SEARCH('Backend Coding'!$J$21,'Budget 24-25'!A42)))&amp;", "&amp;(ISNUMBER(SEARCH('Backend Coding'!$J$22,'Budget 24-25'!A42)))&amp;", "&amp;(ISNUMBER(SEARCH('Backend Coding'!$J$23,'Budget 24-25'!A42)))&amp;", "&amp;(ISNUMBER(SEARCH('Backend Coding'!$J$24,'Budget 24-25'!A42)))&amp;", "&amp;(ISNUMBER(SEARCH('Backend Coding'!$J$25,'Budget 24-25'!A42)))&amp;", "&amp;(ISNUMBER(SEARCH('Backend Coding'!$J$26,'Budget 24-25'!A42)))</f>
        <v>FALSE, FALSE, FALSE, FALSE, FALSE, FALSE, FALSE, FALSE, FALSE, FALSE, FALSE, FALSE, FALSE, FALSE, FALSE, FALSE, FALSE, FALSE, FALSE, FALSE, FALSE, FALSE, FALSE, FALSE, FALSE</v>
      </c>
    </row>
    <row r="43" spans="1:21" ht="39" customHeight="1">
      <c r="A43" s="57" t="s">
        <v>46</v>
      </c>
      <c r="B43" s="75" t="s">
        <v>230</v>
      </c>
      <c r="C43" s="71"/>
      <c r="D43" s="57"/>
      <c r="E43" s="57"/>
      <c r="F43" s="71"/>
      <c r="G43" s="71"/>
      <c r="H43" s="57" t="s">
        <v>175</v>
      </c>
      <c r="I43" s="63"/>
      <c r="J43" s="107" t="s">
        <v>176</v>
      </c>
      <c r="K43" s="106"/>
      <c r="L43" s="106"/>
      <c r="M43" s="106"/>
      <c r="N43" s="48">
        <v>70000</v>
      </c>
      <c r="O43" s="63"/>
      <c r="P43" s="102">
        <f t="shared" si="4"/>
        <v>70000</v>
      </c>
      <c r="Q43" s="3" t="str">
        <f>(ISNUMBER(SEARCH('Backend Coding'!$B$2,'Budget 24-25'!A43)))&amp;", "&amp;(ISNUMBER(SEARCH('Backend Coding'!$B$3,'Budget 24-25'!A43)))&amp;", "&amp;(ISNUMBER(SEARCH('Backend Coding'!$B$4,'Budget 24-25'!A43)))&amp;", "&amp;(ISNUMBER(SEARCH('Backend Coding'!$B$5,'Budget 24-25'!A43)))&amp;", "&amp;(ISNUMBER(SEARCH('Backend Coding'!$B$6,'Budget 24-25'!A43)))&amp;", "&amp;(ISNUMBER(SEARCH('Backend Coding'!$B$7,'Budget 24-25'!A43)))&amp;", "&amp;(ISNUMBER(SEARCH('Backend Coding'!$B$8,'Budget 24-25'!A43)))&amp;", "&amp;(ISNUMBER(SEARCH('Backend Coding'!$B$9,'Budget 24-25'!A43)))&amp;", "&amp;(ISNUMBER(SEARCH('Backend Coding'!$B$10,'Budget 24-25'!A43)))&amp;", "&amp;(ISNUMBER(SEARCH('Backend Coding'!$B$11,'Budget 24-25'!A43)))&amp;", "&amp;(ISNUMBER(SEARCH('Backend Coding'!$B$12,'Budget 24-25'!A43)))&amp;", "&amp;(ISNUMBER(SEARCH('Backend Coding'!$B$13,'Budget 24-25'!A43)))&amp;", "&amp;(ISNUMBER(SEARCH('Backend Coding'!$B$14,'Budget 24-25'!A43)))&amp;", "&amp;(ISNUMBER(SEARCH('Backend Coding'!$B$15,'Budget 24-25'!A43)))&amp;", "&amp;(ISNUMBER(SEARCH('Backend Coding'!$B$16,'Budget 24-25'!A43)))&amp;", "&amp;(ISNUMBER(SEARCH('Backend Coding'!$B$17,'Budget 24-25'!A43)))&amp;", "&amp;(ISNUMBER(SEARCH('Backend Coding'!$B$18,'Budget 24-25'!A43)))&amp;", "&amp;(ISNUMBER(SEARCH('Backend Coding'!$B$19,'Budget 24-25'!A43)))&amp;", "&amp;(ISNUMBER(SEARCH('Backend Coding'!$B$20,'Budget 24-25'!A43)))&amp;", "&amp;(ISNUMBER(SEARCH('Backend Coding'!$B$21,'Budget 24-25'!A43)))&amp;", "&amp;(ISNUMBER(SEARCH('Backend Coding'!$B$22,'Budget 24-25'!A43)))&amp;", "&amp;(ISNUMBER(SEARCH('Backend Coding'!$B$23,'Budget 24-25'!A43)))&amp;", "&amp;(ISNUMBER(SEARCH('Backend Coding'!$B$24,'Budget 24-25'!A43)))&amp;", "&amp;(ISNUMBER(SEARCH('Backend Coding'!$B$25,'Budget 24-25'!A43)))&amp;", "&amp;(ISNUMBER(SEARCH('Backend Coding'!$B$26,'Budget 24-25'!A43)))</f>
        <v>FALSE, FALSE, FALSE, FALSE, FALSE, FALSE, FALSE, FALSE, FALSE, FALSE, FALSE, FALSE, FALSE, FALSE, FALSE, FALSE, FALSE, FALSE, FALSE, FALSE, FALSE, FALSE, FALSE, FALSE, FALSE</v>
      </c>
      <c r="R43" s="3" t="str">
        <f>(ISNUMBER(SEARCH('Backend Coding'!$D$2,'Budget 24-25'!A43)))&amp;", "&amp;(ISNUMBER(SEARCH('Backend Coding'!$D$3,'Budget 24-25'!A43)))&amp;", "&amp;(ISNUMBER(SEARCH('Backend Coding'!$D$4,'Budget 24-25'!A43)))&amp;", "&amp;(ISNUMBER(SEARCH('Backend Coding'!$D$5,'Budget 24-25'!A43)))&amp;", "&amp;(ISNUMBER(SEARCH('Backend Coding'!$D$6,'Budget 24-25'!A43)))&amp;", "&amp;(ISNUMBER(SEARCH('Backend Coding'!$D$7,'Budget 24-25'!A43)))&amp;", "&amp;(ISNUMBER(SEARCH('Backend Coding'!$D$8,'Budget 24-25'!A43)))&amp;", "&amp;(ISNUMBER(SEARCH('Backend Coding'!$D$9,'Budget 24-25'!A43)))&amp;", "&amp;(ISNUMBER(SEARCH('Backend Coding'!$D$10,'Budget 24-25'!A43)))&amp;", "&amp;(ISNUMBER(SEARCH('Backend Coding'!$D$11,'Budget 24-25'!A43)))&amp;", "&amp;(ISNUMBER(SEARCH('Backend Coding'!$D$12,'Budget 24-25'!A43)))&amp;", "&amp;(ISNUMBER(SEARCH('Backend Coding'!$D$13,'Budget 24-25'!A43)))&amp;", "&amp;(ISNUMBER(SEARCH('Backend Coding'!$D$14,'Budget 24-25'!A43)))&amp;", "&amp;(ISNUMBER(SEARCH('Backend Coding'!$D$15,'Budget 24-25'!A43)))&amp;", "&amp;(ISNUMBER(SEARCH('Backend Coding'!$D$16,'Budget 24-25'!A43)))&amp;", "&amp;(ISNUMBER(SEARCH('Backend Coding'!$D$17,'Budget 24-25'!A43)))&amp;", "&amp;(ISNUMBER(SEARCH('Backend Coding'!$D$18,'Budget 24-25'!A43)))&amp;", "&amp;(ISNUMBER(SEARCH('Backend Coding'!$D$19,'Budget 24-25'!A43)))&amp;", "&amp;(ISNUMBER(SEARCH('Backend Coding'!$D$20,'Budget 24-25'!A43)))&amp;", "&amp;(ISNUMBER(SEARCH('Backend Coding'!$D$21,'Budget 24-25'!A43)))&amp;", "&amp;(ISNUMBER(SEARCH('Backend Coding'!$D$22,'Budget 24-25'!A43)))&amp;", "&amp;(ISNUMBER(SEARCH('Backend Coding'!$D$23,'Budget 24-25'!A43)))&amp;", "&amp;(ISNUMBER(SEARCH('Backend Coding'!$D$24,'Budget 24-25'!A43)))&amp;", "&amp;(ISNUMBER(SEARCH('Backend Coding'!$D$25,'Budget 24-25'!A43)))&amp;", "&amp;(ISNUMBER(SEARCH('Backend Coding'!$D$26,'Budget 24-25'!A43)))</f>
        <v>FALSE, FALSE, FALSE, FALSE, FALSE, FALSE, FALSE, FALSE, FALSE, FALSE, FALSE, FALSE, FALSE, FALSE, FALSE, FALSE, FALSE, FALSE, FALSE, FALSE, FALSE, FALSE, FALSE, FALSE, FALSE</v>
      </c>
      <c r="S43" s="3" t="str">
        <f>(ISNUMBER(SEARCH('Backend Coding'!$F$2,'Budget 24-25'!A43)))&amp;", "&amp;(ISNUMBER(SEARCH('Backend Coding'!$F$3,'Budget 24-25'!A43)))&amp;", "&amp;(ISNUMBER(SEARCH('Backend Coding'!$F$4,'Budget 24-25'!A43)))&amp;", "&amp;(ISNUMBER(SEARCH('Backend Coding'!$F$5,'Budget 24-25'!A43)))&amp;", "&amp;(ISNUMBER(SEARCH('Backend Coding'!$F$6,'Budget 24-25'!A43)))&amp;", "&amp;(ISNUMBER(SEARCH('Backend Coding'!$F$7,'Budget 24-25'!A43)))&amp;", "&amp;(ISNUMBER(SEARCH('Backend Coding'!$F$8,'Budget 24-25'!A43)))&amp;", "&amp;(ISNUMBER(SEARCH('Backend Coding'!$F$9,'Budget 24-25'!A43)))&amp;", "&amp;(ISNUMBER(SEARCH('Backend Coding'!$F$10,'Budget 24-25'!A43)))&amp;", "&amp;(ISNUMBER(SEARCH('Backend Coding'!$F$11,'Budget 24-25'!A43)))&amp;", "&amp;(ISNUMBER(SEARCH('Backend Coding'!$F$12,'Budget 24-25'!A43)))&amp;", "&amp;(ISNUMBER(SEARCH('Backend Coding'!$F$13,'Budget 24-25'!A43)))&amp;", "&amp;(ISNUMBER(SEARCH('Backend Coding'!$F$14,'Budget 24-25'!A43)))&amp;", "&amp;(ISNUMBER(SEARCH('Backend Coding'!$F$15,'Budget 24-25'!A43)))&amp;", "&amp;(ISNUMBER(SEARCH('Backend Coding'!$F$16,'Budget 24-25'!A43)))&amp;", "&amp;(ISNUMBER(SEARCH('Backend Coding'!$F$17,'Budget 24-25'!A43)))&amp;", "&amp;(ISNUMBER(SEARCH('Backend Coding'!$F$18,'Budget 24-25'!A43)))&amp;", "&amp;(ISNUMBER(SEARCH('Backend Coding'!$F$19,'Budget 24-25'!A43)))&amp;", "&amp;(ISNUMBER(SEARCH('Backend Coding'!$F$20,'Budget 24-25'!A43)))&amp;", "&amp;(ISNUMBER(SEARCH('Backend Coding'!$F$21,'Budget 24-25'!A43)))&amp;", "&amp;(ISNUMBER(SEARCH('Backend Coding'!$F$22,'Budget 24-25'!A43)))&amp;", "&amp;(ISNUMBER(SEARCH('Backend Coding'!$F$23,'Budget 24-25'!A43)))&amp;", "&amp;(ISNUMBER(SEARCH('Backend Coding'!$F$24,'Budget 24-25'!A43)))&amp;", "&amp;(ISNUMBER(SEARCH('Backend Coding'!$F$25,'Budget 24-25'!A43)))&amp;", "&amp;(ISNUMBER(SEARCH('Backend Coding'!$F$26,'Budget 24-25'!A43)))</f>
        <v>FALSE, TRUE, FALSE, FALSE, FALSE, FALSE, FALSE, FALSE, FALSE, FALSE, FALSE, FALSE, FALSE, FALSE, FALSE, FALSE, FALSE, FALSE, FALSE, FALSE, FALSE, FALSE, FALSE, FALSE, FALSE</v>
      </c>
      <c r="T43" s="3" t="str">
        <f>(ISNUMBER(SEARCH('Backend Coding'!$H$2,'Budget 24-25'!A43)))&amp;", "&amp;(ISNUMBER(SEARCH('Backend Coding'!$H$3,'Budget 24-25'!A43)))&amp;", "&amp;(ISNUMBER(SEARCH('Backend Coding'!$H$4,'Budget 24-25'!A43)))&amp;", "&amp;(ISNUMBER(SEARCH('Backend Coding'!$H$5,'Budget 24-25'!A43)))&amp;", "&amp;(ISNUMBER(SEARCH('Backend Coding'!$H$6,'Budget 24-25'!A43)))&amp;", "&amp;(ISNUMBER(SEARCH('Backend Coding'!$H$7,'Budget 24-25'!A43)))&amp;", "&amp;(ISNUMBER(SEARCH('Backend Coding'!$H$8,'Budget 24-25'!A43)))&amp;", "&amp;(ISNUMBER(SEARCH('Backend Coding'!$H$9,'Budget 24-25'!A43)))&amp;", "&amp;(ISNUMBER(SEARCH('Backend Coding'!$H$10,'Budget 24-25'!A43)))&amp;", "&amp;(ISNUMBER(SEARCH('Backend Coding'!$H$11,'Budget 24-25'!A43)))&amp;", "&amp;(ISNUMBER(SEARCH('Backend Coding'!$H$12,'Budget 24-25'!A43)))&amp;", "&amp;(ISNUMBER(SEARCH('Backend Coding'!$H$13,'Budget 24-25'!A43)))&amp;", "&amp;(ISNUMBER(SEARCH('Backend Coding'!$H$14,'Budget 24-25'!A43)))&amp;", "&amp;(ISNUMBER(SEARCH('Backend Coding'!$H$15,'Budget 24-25'!A43)))&amp;", "&amp;(ISNUMBER(SEARCH('Backend Coding'!$H$16,'Budget 24-25'!A43)))&amp;", "&amp;(ISNUMBER(SEARCH('Backend Coding'!$H$17,'Budget 24-25'!A43)))&amp;", "&amp;(ISNUMBER(SEARCH('Backend Coding'!$H$18,'Budget 24-25'!A43)))&amp;", "&amp;(ISNUMBER(SEARCH('Backend Coding'!$H$19,'Budget 24-25'!A43)))&amp;", "&amp;(ISNUMBER(SEARCH('Backend Coding'!$H$20,'Budget 24-25'!A43)))&amp;", "&amp;(ISNUMBER(SEARCH('Backend Coding'!$H$21,'Budget 24-25'!A43)))&amp;", "&amp;(ISNUMBER(SEARCH('Backend Coding'!$H$22,'Budget 24-25'!A43)))&amp;", "&amp;(ISNUMBER(SEARCH('Backend Coding'!$H$23,'Budget 24-25'!A43)))&amp;", "&amp;(ISNUMBER(SEARCH('Backend Coding'!$H$24,'Budget 24-25'!A43)))&amp;", "&amp;(ISNUMBER(SEARCH('Backend Coding'!$H$25,'Budget 24-25'!A43)))&amp;", "&amp;(ISNUMBER(SEARCH('Backend Coding'!$H$26,'Budget 24-25'!A43)))</f>
        <v>FALSE, FALSE, FALSE, FALSE, FALSE, FALSE, FALSE, FALSE, FALSE, FALSE, FALSE, FALSE, FALSE, FALSE, FALSE, FALSE, FALSE, FALSE, FALSE, FALSE, FALSE, FALSE, FALSE, FALSE, FALSE</v>
      </c>
      <c r="U43" s="3" t="str">
        <f>(ISNUMBER(SEARCH('Backend Coding'!$J$2,'Budget 24-25'!A43)))&amp;", "&amp;(ISNUMBER(SEARCH('Backend Coding'!$J$3,'Budget 24-25'!A43)))&amp;", "&amp;(ISNUMBER(SEARCH('Backend Coding'!$J$4,'Budget 24-25'!A43)))&amp;", "&amp;(ISNUMBER(SEARCH('Backend Coding'!$J$5,'Budget 24-25'!A43)))&amp;", "&amp;(ISNUMBER(SEARCH('Backend Coding'!$J$6,'Budget 24-25'!A43)))&amp;", "&amp;(ISNUMBER(SEARCH('Backend Coding'!$J$7,'Budget 24-25'!A43)))&amp;", "&amp;(ISNUMBER(SEARCH('Backend Coding'!$J$8,'Budget 24-25'!A43)))&amp;", "&amp;(ISNUMBER(SEARCH('Backend Coding'!$J$9,'Budget 24-25'!A43)))&amp;", "&amp;(ISNUMBER(SEARCH('Backend Coding'!$J$10,'Budget 24-25'!A43)))&amp;", "&amp;(ISNUMBER(SEARCH('Backend Coding'!$J$11,'Budget 24-25'!A43)))&amp;", "&amp;(ISNUMBER(SEARCH('Backend Coding'!$J$12,'Budget 24-25'!A43)))&amp;", "&amp;(ISNUMBER(SEARCH('Backend Coding'!$J$13,'Budget 24-25'!A43)))&amp;", "&amp;(ISNUMBER(SEARCH('Backend Coding'!$J$14,'Budget 24-25'!A43)))&amp;", "&amp;(ISNUMBER(SEARCH('Backend Coding'!$J$15,'Budget 24-25'!A43)))&amp;", "&amp;(ISNUMBER(SEARCH('Backend Coding'!$J$16,'Budget 24-25'!A43)))&amp;", "&amp;(ISNUMBER(SEARCH('Backend Coding'!$J$17,'Budget 24-25'!A43)))&amp;", "&amp;(ISNUMBER(SEARCH('Backend Coding'!$J$18,'Budget 24-25'!A43)))&amp;", "&amp;(ISNUMBER(SEARCH('Backend Coding'!$J$19,'Budget 24-25'!A43)))&amp;", "&amp;(ISNUMBER(SEARCH('Backend Coding'!$J$20,'Budget 24-25'!A43)))&amp;", "&amp;(ISNUMBER(SEARCH('Backend Coding'!$J$21,'Budget 24-25'!A43)))&amp;", "&amp;(ISNUMBER(SEARCH('Backend Coding'!$J$22,'Budget 24-25'!A43)))&amp;", "&amp;(ISNUMBER(SEARCH('Backend Coding'!$J$23,'Budget 24-25'!A43)))&amp;", "&amp;(ISNUMBER(SEARCH('Backend Coding'!$J$24,'Budget 24-25'!A43)))&amp;", "&amp;(ISNUMBER(SEARCH('Backend Coding'!$J$25,'Budget 24-25'!A43)))&amp;", "&amp;(ISNUMBER(SEARCH('Backend Coding'!$J$26,'Budget 24-25'!A43)))</f>
        <v>FALSE, FALSE, FALSE, FALSE, FALSE, FALSE, FALSE, FALSE, FALSE, FALSE, FALSE, FALSE, FALSE, FALSE, FALSE, FALSE, FALSE, FALSE, FALSE, FALSE, FALSE, FALSE, FALSE, FALSE, FALSE</v>
      </c>
    </row>
    <row r="44" spans="1:21" ht="39" customHeight="1">
      <c r="A44" s="57" t="s">
        <v>58</v>
      </c>
      <c r="B44" s="75" t="s">
        <v>231</v>
      </c>
      <c r="C44" s="71"/>
      <c r="D44" s="57"/>
      <c r="E44" s="57"/>
      <c r="F44" s="71"/>
      <c r="G44" s="71"/>
      <c r="H44" s="57" t="s">
        <v>170</v>
      </c>
      <c r="I44" s="63"/>
      <c r="J44" s="107" t="s">
        <v>176</v>
      </c>
      <c r="K44" s="106"/>
      <c r="L44" s="106"/>
      <c r="M44" s="106"/>
      <c r="N44" s="48">
        <v>8000</v>
      </c>
      <c r="O44" s="63"/>
      <c r="P44" s="102">
        <f t="shared" si="4"/>
        <v>8000</v>
      </c>
      <c r="Q44" s="3" t="str">
        <f>(ISNUMBER(SEARCH('Backend Coding'!$B$2,'Budget 24-25'!A44)))&amp;", "&amp;(ISNUMBER(SEARCH('Backend Coding'!$B$3,'Budget 24-25'!A44)))&amp;", "&amp;(ISNUMBER(SEARCH('Backend Coding'!$B$4,'Budget 24-25'!A44)))&amp;", "&amp;(ISNUMBER(SEARCH('Backend Coding'!$B$5,'Budget 24-25'!A44)))&amp;", "&amp;(ISNUMBER(SEARCH('Backend Coding'!$B$6,'Budget 24-25'!A44)))&amp;", "&amp;(ISNUMBER(SEARCH('Backend Coding'!$B$7,'Budget 24-25'!A44)))&amp;", "&amp;(ISNUMBER(SEARCH('Backend Coding'!$B$8,'Budget 24-25'!A44)))&amp;", "&amp;(ISNUMBER(SEARCH('Backend Coding'!$B$9,'Budget 24-25'!A44)))&amp;", "&amp;(ISNUMBER(SEARCH('Backend Coding'!$B$10,'Budget 24-25'!A44)))&amp;", "&amp;(ISNUMBER(SEARCH('Backend Coding'!$B$11,'Budget 24-25'!A44)))&amp;", "&amp;(ISNUMBER(SEARCH('Backend Coding'!$B$12,'Budget 24-25'!A44)))&amp;", "&amp;(ISNUMBER(SEARCH('Backend Coding'!$B$13,'Budget 24-25'!A44)))&amp;", "&amp;(ISNUMBER(SEARCH('Backend Coding'!$B$14,'Budget 24-25'!A44)))&amp;", "&amp;(ISNUMBER(SEARCH('Backend Coding'!$B$15,'Budget 24-25'!A44)))&amp;", "&amp;(ISNUMBER(SEARCH('Backend Coding'!$B$16,'Budget 24-25'!A44)))&amp;", "&amp;(ISNUMBER(SEARCH('Backend Coding'!$B$17,'Budget 24-25'!A44)))&amp;", "&amp;(ISNUMBER(SEARCH('Backend Coding'!$B$18,'Budget 24-25'!A44)))&amp;", "&amp;(ISNUMBER(SEARCH('Backend Coding'!$B$19,'Budget 24-25'!A44)))&amp;", "&amp;(ISNUMBER(SEARCH('Backend Coding'!$B$20,'Budget 24-25'!A44)))&amp;", "&amp;(ISNUMBER(SEARCH('Backend Coding'!$B$21,'Budget 24-25'!A44)))&amp;", "&amp;(ISNUMBER(SEARCH('Backend Coding'!$B$22,'Budget 24-25'!A44)))&amp;", "&amp;(ISNUMBER(SEARCH('Backend Coding'!$B$23,'Budget 24-25'!A44)))&amp;", "&amp;(ISNUMBER(SEARCH('Backend Coding'!$B$24,'Budget 24-25'!A44)))&amp;", "&amp;(ISNUMBER(SEARCH('Backend Coding'!$B$25,'Budget 24-25'!A44)))&amp;", "&amp;(ISNUMBER(SEARCH('Backend Coding'!$B$26,'Budget 24-25'!A44)))</f>
        <v>FALSE, FALSE, FALSE, FALSE, FALSE, FALSE, FALSE, FALSE, FALSE, FALSE, FALSE, FALSE, FALSE, FALSE, FALSE, FALSE, FALSE, FALSE, FALSE, FALSE, FALSE, FALSE, FALSE, FALSE, FALSE</v>
      </c>
      <c r="R44" s="3" t="str">
        <f>(ISNUMBER(SEARCH('Backend Coding'!$D$2,'Budget 24-25'!A44)))&amp;", "&amp;(ISNUMBER(SEARCH('Backend Coding'!$D$3,'Budget 24-25'!A44)))&amp;", "&amp;(ISNUMBER(SEARCH('Backend Coding'!$D$4,'Budget 24-25'!A44)))&amp;", "&amp;(ISNUMBER(SEARCH('Backend Coding'!$D$5,'Budget 24-25'!A44)))&amp;", "&amp;(ISNUMBER(SEARCH('Backend Coding'!$D$6,'Budget 24-25'!A44)))&amp;", "&amp;(ISNUMBER(SEARCH('Backend Coding'!$D$7,'Budget 24-25'!A44)))&amp;", "&amp;(ISNUMBER(SEARCH('Backend Coding'!$D$8,'Budget 24-25'!A44)))&amp;", "&amp;(ISNUMBER(SEARCH('Backend Coding'!$D$9,'Budget 24-25'!A44)))&amp;", "&amp;(ISNUMBER(SEARCH('Backend Coding'!$D$10,'Budget 24-25'!A44)))&amp;", "&amp;(ISNUMBER(SEARCH('Backend Coding'!$D$11,'Budget 24-25'!A44)))&amp;", "&amp;(ISNUMBER(SEARCH('Backend Coding'!$D$12,'Budget 24-25'!A44)))&amp;", "&amp;(ISNUMBER(SEARCH('Backend Coding'!$D$13,'Budget 24-25'!A44)))&amp;", "&amp;(ISNUMBER(SEARCH('Backend Coding'!$D$14,'Budget 24-25'!A44)))&amp;", "&amp;(ISNUMBER(SEARCH('Backend Coding'!$D$15,'Budget 24-25'!A44)))&amp;", "&amp;(ISNUMBER(SEARCH('Backend Coding'!$D$16,'Budget 24-25'!A44)))&amp;", "&amp;(ISNUMBER(SEARCH('Backend Coding'!$D$17,'Budget 24-25'!A44)))&amp;", "&amp;(ISNUMBER(SEARCH('Backend Coding'!$D$18,'Budget 24-25'!A44)))&amp;", "&amp;(ISNUMBER(SEARCH('Backend Coding'!$D$19,'Budget 24-25'!A44)))&amp;", "&amp;(ISNUMBER(SEARCH('Backend Coding'!$D$20,'Budget 24-25'!A44)))&amp;", "&amp;(ISNUMBER(SEARCH('Backend Coding'!$D$21,'Budget 24-25'!A44)))&amp;", "&amp;(ISNUMBER(SEARCH('Backend Coding'!$D$22,'Budget 24-25'!A44)))&amp;", "&amp;(ISNUMBER(SEARCH('Backend Coding'!$D$23,'Budget 24-25'!A44)))&amp;", "&amp;(ISNUMBER(SEARCH('Backend Coding'!$D$24,'Budget 24-25'!A44)))&amp;", "&amp;(ISNUMBER(SEARCH('Backend Coding'!$D$25,'Budget 24-25'!A44)))&amp;", "&amp;(ISNUMBER(SEARCH('Backend Coding'!$D$26,'Budget 24-25'!A44)))</f>
        <v>FALSE, FALSE, FALSE, FALSE, FALSE, FALSE, FALSE, FALSE, FALSE, FALSE, FALSE, FALSE, FALSE, FALSE, FALSE, FALSE, FALSE, FALSE, FALSE, FALSE, FALSE, FALSE, FALSE, FALSE, FALSE</v>
      </c>
      <c r="S44" s="3" t="str">
        <f>(ISNUMBER(SEARCH('Backend Coding'!$F$2,'Budget 24-25'!A44)))&amp;", "&amp;(ISNUMBER(SEARCH('Backend Coding'!$F$3,'Budget 24-25'!A44)))&amp;", "&amp;(ISNUMBER(SEARCH('Backend Coding'!$F$4,'Budget 24-25'!A44)))&amp;", "&amp;(ISNUMBER(SEARCH('Backend Coding'!$F$5,'Budget 24-25'!A44)))&amp;", "&amp;(ISNUMBER(SEARCH('Backend Coding'!$F$6,'Budget 24-25'!A44)))&amp;", "&amp;(ISNUMBER(SEARCH('Backend Coding'!$F$7,'Budget 24-25'!A44)))&amp;", "&amp;(ISNUMBER(SEARCH('Backend Coding'!$F$8,'Budget 24-25'!A44)))&amp;", "&amp;(ISNUMBER(SEARCH('Backend Coding'!$F$9,'Budget 24-25'!A44)))&amp;", "&amp;(ISNUMBER(SEARCH('Backend Coding'!$F$10,'Budget 24-25'!A44)))&amp;", "&amp;(ISNUMBER(SEARCH('Backend Coding'!$F$11,'Budget 24-25'!A44)))&amp;", "&amp;(ISNUMBER(SEARCH('Backend Coding'!$F$12,'Budget 24-25'!A44)))&amp;", "&amp;(ISNUMBER(SEARCH('Backend Coding'!$F$13,'Budget 24-25'!A44)))&amp;", "&amp;(ISNUMBER(SEARCH('Backend Coding'!$F$14,'Budget 24-25'!A44)))&amp;", "&amp;(ISNUMBER(SEARCH('Backend Coding'!$F$15,'Budget 24-25'!A44)))&amp;", "&amp;(ISNUMBER(SEARCH('Backend Coding'!$F$16,'Budget 24-25'!A44)))&amp;", "&amp;(ISNUMBER(SEARCH('Backend Coding'!$F$17,'Budget 24-25'!A44)))&amp;", "&amp;(ISNUMBER(SEARCH('Backend Coding'!$F$18,'Budget 24-25'!A44)))&amp;", "&amp;(ISNUMBER(SEARCH('Backend Coding'!$F$19,'Budget 24-25'!A44)))&amp;", "&amp;(ISNUMBER(SEARCH('Backend Coding'!$F$20,'Budget 24-25'!A44)))&amp;", "&amp;(ISNUMBER(SEARCH('Backend Coding'!$F$21,'Budget 24-25'!A44)))&amp;", "&amp;(ISNUMBER(SEARCH('Backend Coding'!$F$22,'Budget 24-25'!A44)))&amp;", "&amp;(ISNUMBER(SEARCH('Backend Coding'!$F$23,'Budget 24-25'!A44)))&amp;", "&amp;(ISNUMBER(SEARCH('Backend Coding'!$F$24,'Budget 24-25'!A44)))&amp;", "&amp;(ISNUMBER(SEARCH('Backend Coding'!$F$25,'Budget 24-25'!A44)))&amp;", "&amp;(ISNUMBER(SEARCH('Backend Coding'!$F$26,'Budget 24-25'!A44)))</f>
        <v>FALSE, FALSE, FALSE, FALSE, TRUE, FALSE, FALSE, FALSE, FALSE, FALSE, FALSE, FALSE, FALSE, FALSE, FALSE, FALSE, FALSE, FALSE, FALSE, FALSE, FALSE, FALSE, FALSE, FALSE, FALSE</v>
      </c>
      <c r="T44" s="3" t="str">
        <f>(ISNUMBER(SEARCH('Backend Coding'!$H$2,'Budget 24-25'!A44)))&amp;", "&amp;(ISNUMBER(SEARCH('Backend Coding'!$H$3,'Budget 24-25'!A44)))&amp;", "&amp;(ISNUMBER(SEARCH('Backend Coding'!$H$4,'Budget 24-25'!A44)))&amp;", "&amp;(ISNUMBER(SEARCH('Backend Coding'!$H$5,'Budget 24-25'!A44)))&amp;", "&amp;(ISNUMBER(SEARCH('Backend Coding'!$H$6,'Budget 24-25'!A44)))&amp;", "&amp;(ISNUMBER(SEARCH('Backend Coding'!$H$7,'Budget 24-25'!A44)))&amp;", "&amp;(ISNUMBER(SEARCH('Backend Coding'!$H$8,'Budget 24-25'!A44)))&amp;", "&amp;(ISNUMBER(SEARCH('Backend Coding'!$H$9,'Budget 24-25'!A44)))&amp;", "&amp;(ISNUMBER(SEARCH('Backend Coding'!$H$10,'Budget 24-25'!A44)))&amp;", "&amp;(ISNUMBER(SEARCH('Backend Coding'!$H$11,'Budget 24-25'!A44)))&amp;", "&amp;(ISNUMBER(SEARCH('Backend Coding'!$H$12,'Budget 24-25'!A44)))&amp;", "&amp;(ISNUMBER(SEARCH('Backend Coding'!$H$13,'Budget 24-25'!A44)))&amp;", "&amp;(ISNUMBER(SEARCH('Backend Coding'!$H$14,'Budget 24-25'!A44)))&amp;", "&amp;(ISNUMBER(SEARCH('Backend Coding'!$H$15,'Budget 24-25'!A44)))&amp;", "&amp;(ISNUMBER(SEARCH('Backend Coding'!$H$16,'Budget 24-25'!A44)))&amp;", "&amp;(ISNUMBER(SEARCH('Backend Coding'!$H$17,'Budget 24-25'!A44)))&amp;", "&amp;(ISNUMBER(SEARCH('Backend Coding'!$H$18,'Budget 24-25'!A44)))&amp;", "&amp;(ISNUMBER(SEARCH('Backend Coding'!$H$19,'Budget 24-25'!A44)))&amp;", "&amp;(ISNUMBER(SEARCH('Backend Coding'!$H$20,'Budget 24-25'!A44)))&amp;", "&amp;(ISNUMBER(SEARCH('Backend Coding'!$H$21,'Budget 24-25'!A44)))&amp;", "&amp;(ISNUMBER(SEARCH('Backend Coding'!$H$22,'Budget 24-25'!A44)))&amp;", "&amp;(ISNUMBER(SEARCH('Backend Coding'!$H$23,'Budget 24-25'!A44)))&amp;", "&amp;(ISNUMBER(SEARCH('Backend Coding'!$H$24,'Budget 24-25'!A44)))&amp;", "&amp;(ISNUMBER(SEARCH('Backend Coding'!$H$25,'Budget 24-25'!A44)))&amp;", "&amp;(ISNUMBER(SEARCH('Backend Coding'!$H$26,'Budget 24-25'!A44)))</f>
        <v>FALSE, FALSE, FALSE, FALSE, FALSE, FALSE, FALSE, FALSE, FALSE, FALSE, FALSE, FALSE, FALSE, FALSE, FALSE, FALSE, FALSE, FALSE, FALSE, FALSE, FALSE, FALSE, FALSE, FALSE, FALSE</v>
      </c>
      <c r="U44" s="3" t="str">
        <f>(ISNUMBER(SEARCH('Backend Coding'!$J$2,'Budget 24-25'!A44)))&amp;", "&amp;(ISNUMBER(SEARCH('Backend Coding'!$J$3,'Budget 24-25'!A44)))&amp;", "&amp;(ISNUMBER(SEARCH('Backend Coding'!$J$4,'Budget 24-25'!A44)))&amp;", "&amp;(ISNUMBER(SEARCH('Backend Coding'!$J$5,'Budget 24-25'!A44)))&amp;", "&amp;(ISNUMBER(SEARCH('Backend Coding'!$J$6,'Budget 24-25'!A44)))&amp;", "&amp;(ISNUMBER(SEARCH('Backend Coding'!$J$7,'Budget 24-25'!A44)))&amp;", "&amp;(ISNUMBER(SEARCH('Backend Coding'!$J$8,'Budget 24-25'!A44)))&amp;", "&amp;(ISNUMBER(SEARCH('Backend Coding'!$J$9,'Budget 24-25'!A44)))&amp;", "&amp;(ISNUMBER(SEARCH('Backend Coding'!$J$10,'Budget 24-25'!A44)))&amp;", "&amp;(ISNUMBER(SEARCH('Backend Coding'!$J$11,'Budget 24-25'!A44)))&amp;", "&amp;(ISNUMBER(SEARCH('Backend Coding'!$J$12,'Budget 24-25'!A44)))&amp;", "&amp;(ISNUMBER(SEARCH('Backend Coding'!$J$13,'Budget 24-25'!A44)))&amp;", "&amp;(ISNUMBER(SEARCH('Backend Coding'!$J$14,'Budget 24-25'!A44)))&amp;", "&amp;(ISNUMBER(SEARCH('Backend Coding'!$J$15,'Budget 24-25'!A44)))&amp;", "&amp;(ISNUMBER(SEARCH('Backend Coding'!$J$16,'Budget 24-25'!A44)))&amp;", "&amp;(ISNUMBER(SEARCH('Backend Coding'!$J$17,'Budget 24-25'!A44)))&amp;", "&amp;(ISNUMBER(SEARCH('Backend Coding'!$J$18,'Budget 24-25'!A44)))&amp;", "&amp;(ISNUMBER(SEARCH('Backend Coding'!$J$19,'Budget 24-25'!A44)))&amp;", "&amp;(ISNUMBER(SEARCH('Backend Coding'!$J$20,'Budget 24-25'!A44)))&amp;", "&amp;(ISNUMBER(SEARCH('Backend Coding'!$J$21,'Budget 24-25'!A44)))&amp;", "&amp;(ISNUMBER(SEARCH('Backend Coding'!$J$22,'Budget 24-25'!A44)))&amp;", "&amp;(ISNUMBER(SEARCH('Backend Coding'!$J$23,'Budget 24-25'!A44)))&amp;", "&amp;(ISNUMBER(SEARCH('Backend Coding'!$J$24,'Budget 24-25'!A44)))&amp;", "&amp;(ISNUMBER(SEARCH('Backend Coding'!$J$25,'Budget 24-25'!A44)))&amp;", "&amp;(ISNUMBER(SEARCH('Backend Coding'!$J$26,'Budget 24-25'!A44)))</f>
        <v>FALSE, FALSE, FALSE, FALSE, FALSE, FALSE, FALSE, FALSE, FALSE, FALSE, FALSE, FALSE, FALSE, FALSE, FALSE, FALSE, FALSE, FALSE, FALSE, FALSE, FALSE, FALSE, FALSE, FALSE, FALSE</v>
      </c>
    </row>
    <row r="45" spans="1:21" ht="34.5" customHeight="1">
      <c r="A45" s="57" t="s">
        <v>56</v>
      </c>
      <c r="B45" s="75" t="s">
        <v>232</v>
      </c>
      <c r="C45" s="71"/>
      <c r="D45" s="57"/>
      <c r="E45" s="57"/>
      <c r="F45" s="71"/>
      <c r="G45" s="71"/>
      <c r="H45" s="57" t="s">
        <v>179</v>
      </c>
      <c r="I45" s="63"/>
      <c r="J45" s="107" t="s">
        <v>176</v>
      </c>
      <c r="K45" s="106"/>
      <c r="L45" s="106"/>
      <c r="M45" s="106"/>
      <c r="N45" s="48">
        <v>26500</v>
      </c>
      <c r="O45" s="63"/>
      <c r="P45" s="102">
        <f t="shared" si="4"/>
        <v>26500</v>
      </c>
      <c r="Q45" s="3" t="str">
        <f>(ISNUMBER(SEARCH('Backend Coding'!$B$2,'Budget 24-25'!A45)))&amp;", "&amp;(ISNUMBER(SEARCH('Backend Coding'!$B$3,'Budget 24-25'!A45)))&amp;", "&amp;(ISNUMBER(SEARCH('Backend Coding'!$B$4,'Budget 24-25'!A45)))&amp;", "&amp;(ISNUMBER(SEARCH('Backend Coding'!$B$5,'Budget 24-25'!A45)))&amp;", "&amp;(ISNUMBER(SEARCH('Backend Coding'!$B$6,'Budget 24-25'!A45)))&amp;", "&amp;(ISNUMBER(SEARCH('Backend Coding'!$B$7,'Budget 24-25'!A45)))&amp;", "&amp;(ISNUMBER(SEARCH('Backend Coding'!$B$8,'Budget 24-25'!A45)))&amp;", "&amp;(ISNUMBER(SEARCH('Backend Coding'!$B$9,'Budget 24-25'!A45)))&amp;", "&amp;(ISNUMBER(SEARCH('Backend Coding'!$B$10,'Budget 24-25'!A45)))&amp;", "&amp;(ISNUMBER(SEARCH('Backend Coding'!$B$11,'Budget 24-25'!A45)))&amp;", "&amp;(ISNUMBER(SEARCH('Backend Coding'!$B$12,'Budget 24-25'!A45)))&amp;", "&amp;(ISNUMBER(SEARCH('Backend Coding'!$B$13,'Budget 24-25'!A45)))&amp;", "&amp;(ISNUMBER(SEARCH('Backend Coding'!$B$14,'Budget 24-25'!A45)))&amp;", "&amp;(ISNUMBER(SEARCH('Backend Coding'!$B$15,'Budget 24-25'!A45)))&amp;", "&amp;(ISNUMBER(SEARCH('Backend Coding'!$B$16,'Budget 24-25'!A45)))&amp;", "&amp;(ISNUMBER(SEARCH('Backend Coding'!$B$17,'Budget 24-25'!A45)))&amp;", "&amp;(ISNUMBER(SEARCH('Backend Coding'!$B$18,'Budget 24-25'!A45)))&amp;", "&amp;(ISNUMBER(SEARCH('Backend Coding'!$B$19,'Budget 24-25'!A45)))&amp;", "&amp;(ISNUMBER(SEARCH('Backend Coding'!$B$20,'Budget 24-25'!A45)))&amp;", "&amp;(ISNUMBER(SEARCH('Backend Coding'!$B$21,'Budget 24-25'!A45)))&amp;", "&amp;(ISNUMBER(SEARCH('Backend Coding'!$B$22,'Budget 24-25'!A45)))&amp;", "&amp;(ISNUMBER(SEARCH('Backend Coding'!$B$23,'Budget 24-25'!A45)))&amp;", "&amp;(ISNUMBER(SEARCH('Backend Coding'!$B$24,'Budget 24-25'!A45)))&amp;", "&amp;(ISNUMBER(SEARCH('Backend Coding'!$B$25,'Budget 24-25'!A45)))&amp;", "&amp;(ISNUMBER(SEARCH('Backend Coding'!$B$26,'Budget 24-25'!A45)))</f>
        <v>FALSE, FALSE, FALSE, FALSE, FALSE, FALSE, FALSE, FALSE, FALSE, FALSE, FALSE, FALSE, FALSE, FALSE, FALSE, FALSE, FALSE, FALSE, FALSE, FALSE, FALSE, FALSE, FALSE, FALSE, FALSE</v>
      </c>
      <c r="R45" s="3" t="str">
        <f>(ISNUMBER(SEARCH('Backend Coding'!$D$2,'Budget 24-25'!A45)))&amp;", "&amp;(ISNUMBER(SEARCH('Backend Coding'!$D$3,'Budget 24-25'!A45)))&amp;", "&amp;(ISNUMBER(SEARCH('Backend Coding'!$D$4,'Budget 24-25'!A45)))&amp;", "&amp;(ISNUMBER(SEARCH('Backend Coding'!$D$5,'Budget 24-25'!A45)))&amp;", "&amp;(ISNUMBER(SEARCH('Backend Coding'!$D$6,'Budget 24-25'!A45)))&amp;", "&amp;(ISNUMBER(SEARCH('Backend Coding'!$D$7,'Budget 24-25'!A45)))&amp;", "&amp;(ISNUMBER(SEARCH('Backend Coding'!$D$8,'Budget 24-25'!A45)))&amp;", "&amp;(ISNUMBER(SEARCH('Backend Coding'!$D$9,'Budget 24-25'!A45)))&amp;", "&amp;(ISNUMBER(SEARCH('Backend Coding'!$D$10,'Budget 24-25'!A45)))&amp;", "&amp;(ISNUMBER(SEARCH('Backend Coding'!$D$11,'Budget 24-25'!A45)))&amp;", "&amp;(ISNUMBER(SEARCH('Backend Coding'!$D$12,'Budget 24-25'!A45)))&amp;", "&amp;(ISNUMBER(SEARCH('Backend Coding'!$D$13,'Budget 24-25'!A45)))&amp;", "&amp;(ISNUMBER(SEARCH('Backend Coding'!$D$14,'Budget 24-25'!A45)))&amp;", "&amp;(ISNUMBER(SEARCH('Backend Coding'!$D$15,'Budget 24-25'!A45)))&amp;", "&amp;(ISNUMBER(SEARCH('Backend Coding'!$D$16,'Budget 24-25'!A45)))&amp;", "&amp;(ISNUMBER(SEARCH('Backend Coding'!$D$17,'Budget 24-25'!A45)))&amp;", "&amp;(ISNUMBER(SEARCH('Backend Coding'!$D$18,'Budget 24-25'!A45)))&amp;", "&amp;(ISNUMBER(SEARCH('Backend Coding'!$D$19,'Budget 24-25'!A45)))&amp;", "&amp;(ISNUMBER(SEARCH('Backend Coding'!$D$20,'Budget 24-25'!A45)))&amp;", "&amp;(ISNUMBER(SEARCH('Backend Coding'!$D$21,'Budget 24-25'!A45)))&amp;", "&amp;(ISNUMBER(SEARCH('Backend Coding'!$D$22,'Budget 24-25'!A45)))&amp;", "&amp;(ISNUMBER(SEARCH('Backend Coding'!$D$23,'Budget 24-25'!A45)))&amp;", "&amp;(ISNUMBER(SEARCH('Backend Coding'!$D$24,'Budget 24-25'!A45)))&amp;", "&amp;(ISNUMBER(SEARCH('Backend Coding'!$D$25,'Budget 24-25'!A45)))&amp;", "&amp;(ISNUMBER(SEARCH('Backend Coding'!$D$26,'Budget 24-25'!A45)))</f>
        <v>FALSE, FALSE, FALSE, FALSE, FALSE, FALSE, FALSE, FALSE, FALSE, FALSE, FALSE, FALSE, FALSE, FALSE, FALSE, FALSE, FALSE, FALSE, FALSE, FALSE, FALSE, FALSE, FALSE, FALSE, FALSE</v>
      </c>
      <c r="S45" s="3" t="str">
        <f>(ISNUMBER(SEARCH('Backend Coding'!$F$2,'Budget 24-25'!A45)))&amp;", "&amp;(ISNUMBER(SEARCH('Backend Coding'!$F$3,'Budget 24-25'!A45)))&amp;", "&amp;(ISNUMBER(SEARCH('Backend Coding'!$F$4,'Budget 24-25'!A45)))&amp;", "&amp;(ISNUMBER(SEARCH('Backend Coding'!$F$5,'Budget 24-25'!A45)))&amp;", "&amp;(ISNUMBER(SEARCH('Backend Coding'!$F$6,'Budget 24-25'!A45)))&amp;", "&amp;(ISNUMBER(SEARCH('Backend Coding'!$F$7,'Budget 24-25'!A45)))&amp;", "&amp;(ISNUMBER(SEARCH('Backend Coding'!$F$8,'Budget 24-25'!A45)))&amp;", "&amp;(ISNUMBER(SEARCH('Backend Coding'!$F$9,'Budget 24-25'!A45)))&amp;", "&amp;(ISNUMBER(SEARCH('Backend Coding'!$F$10,'Budget 24-25'!A45)))&amp;", "&amp;(ISNUMBER(SEARCH('Backend Coding'!$F$11,'Budget 24-25'!A45)))&amp;", "&amp;(ISNUMBER(SEARCH('Backend Coding'!$F$12,'Budget 24-25'!A45)))&amp;", "&amp;(ISNUMBER(SEARCH('Backend Coding'!$F$13,'Budget 24-25'!A45)))&amp;", "&amp;(ISNUMBER(SEARCH('Backend Coding'!$F$14,'Budget 24-25'!A45)))&amp;", "&amp;(ISNUMBER(SEARCH('Backend Coding'!$F$15,'Budget 24-25'!A45)))&amp;", "&amp;(ISNUMBER(SEARCH('Backend Coding'!$F$16,'Budget 24-25'!A45)))&amp;", "&amp;(ISNUMBER(SEARCH('Backend Coding'!$F$17,'Budget 24-25'!A45)))&amp;", "&amp;(ISNUMBER(SEARCH('Backend Coding'!$F$18,'Budget 24-25'!A45)))&amp;", "&amp;(ISNUMBER(SEARCH('Backend Coding'!$F$19,'Budget 24-25'!A45)))&amp;", "&amp;(ISNUMBER(SEARCH('Backend Coding'!$F$20,'Budget 24-25'!A45)))&amp;", "&amp;(ISNUMBER(SEARCH('Backend Coding'!$F$21,'Budget 24-25'!A45)))&amp;", "&amp;(ISNUMBER(SEARCH('Backend Coding'!$F$22,'Budget 24-25'!A45)))&amp;", "&amp;(ISNUMBER(SEARCH('Backend Coding'!$F$23,'Budget 24-25'!A45)))&amp;", "&amp;(ISNUMBER(SEARCH('Backend Coding'!$F$24,'Budget 24-25'!A45)))&amp;", "&amp;(ISNUMBER(SEARCH('Backend Coding'!$F$25,'Budget 24-25'!A45)))&amp;", "&amp;(ISNUMBER(SEARCH('Backend Coding'!$F$26,'Budget 24-25'!A45)))</f>
        <v>FALSE, FALSE, FALSE, TRUE, FALSE, FALSE, FALSE, FALSE, FALSE, FALSE, FALSE, FALSE, FALSE, FALSE, FALSE, FALSE, FALSE, FALSE, FALSE, FALSE, FALSE, FALSE, FALSE, FALSE, FALSE</v>
      </c>
      <c r="T45" s="3" t="str">
        <f>(ISNUMBER(SEARCH('Backend Coding'!$H$2,'Budget 24-25'!A45)))&amp;", "&amp;(ISNUMBER(SEARCH('Backend Coding'!$H$3,'Budget 24-25'!A45)))&amp;", "&amp;(ISNUMBER(SEARCH('Backend Coding'!$H$4,'Budget 24-25'!A45)))&amp;", "&amp;(ISNUMBER(SEARCH('Backend Coding'!$H$5,'Budget 24-25'!A45)))&amp;", "&amp;(ISNUMBER(SEARCH('Backend Coding'!$H$6,'Budget 24-25'!A45)))&amp;", "&amp;(ISNUMBER(SEARCH('Backend Coding'!$H$7,'Budget 24-25'!A45)))&amp;", "&amp;(ISNUMBER(SEARCH('Backend Coding'!$H$8,'Budget 24-25'!A45)))&amp;", "&amp;(ISNUMBER(SEARCH('Backend Coding'!$H$9,'Budget 24-25'!A45)))&amp;", "&amp;(ISNUMBER(SEARCH('Backend Coding'!$H$10,'Budget 24-25'!A45)))&amp;", "&amp;(ISNUMBER(SEARCH('Backend Coding'!$H$11,'Budget 24-25'!A45)))&amp;", "&amp;(ISNUMBER(SEARCH('Backend Coding'!$H$12,'Budget 24-25'!A45)))&amp;", "&amp;(ISNUMBER(SEARCH('Backend Coding'!$H$13,'Budget 24-25'!A45)))&amp;", "&amp;(ISNUMBER(SEARCH('Backend Coding'!$H$14,'Budget 24-25'!A45)))&amp;", "&amp;(ISNUMBER(SEARCH('Backend Coding'!$H$15,'Budget 24-25'!A45)))&amp;", "&amp;(ISNUMBER(SEARCH('Backend Coding'!$H$16,'Budget 24-25'!A45)))&amp;", "&amp;(ISNUMBER(SEARCH('Backend Coding'!$H$17,'Budget 24-25'!A45)))&amp;", "&amp;(ISNUMBER(SEARCH('Backend Coding'!$H$18,'Budget 24-25'!A45)))&amp;", "&amp;(ISNUMBER(SEARCH('Backend Coding'!$H$19,'Budget 24-25'!A45)))&amp;", "&amp;(ISNUMBER(SEARCH('Backend Coding'!$H$20,'Budget 24-25'!A45)))&amp;", "&amp;(ISNUMBER(SEARCH('Backend Coding'!$H$21,'Budget 24-25'!A45)))&amp;", "&amp;(ISNUMBER(SEARCH('Backend Coding'!$H$22,'Budget 24-25'!A45)))&amp;", "&amp;(ISNUMBER(SEARCH('Backend Coding'!$H$23,'Budget 24-25'!A45)))&amp;", "&amp;(ISNUMBER(SEARCH('Backend Coding'!$H$24,'Budget 24-25'!A45)))&amp;", "&amp;(ISNUMBER(SEARCH('Backend Coding'!$H$25,'Budget 24-25'!A45)))&amp;", "&amp;(ISNUMBER(SEARCH('Backend Coding'!$H$26,'Budget 24-25'!A45)))</f>
        <v>FALSE, FALSE, FALSE, FALSE, FALSE, FALSE, FALSE, FALSE, FALSE, FALSE, FALSE, FALSE, FALSE, FALSE, FALSE, FALSE, FALSE, FALSE, FALSE, FALSE, FALSE, FALSE, FALSE, FALSE, FALSE</v>
      </c>
      <c r="U45" s="3" t="str">
        <f>(ISNUMBER(SEARCH('Backend Coding'!$J$2,'Budget 24-25'!A45)))&amp;", "&amp;(ISNUMBER(SEARCH('Backend Coding'!$J$3,'Budget 24-25'!A45)))&amp;", "&amp;(ISNUMBER(SEARCH('Backend Coding'!$J$4,'Budget 24-25'!A45)))&amp;", "&amp;(ISNUMBER(SEARCH('Backend Coding'!$J$5,'Budget 24-25'!A45)))&amp;", "&amp;(ISNUMBER(SEARCH('Backend Coding'!$J$6,'Budget 24-25'!A45)))&amp;", "&amp;(ISNUMBER(SEARCH('Backend Coding'!$J$7,'Budget 24-25'!A45)))&amp;", "&amp;(ISNUMBER(SEARCH('Backend Coding'!$J$8,'Budget 24-25'!A45)))&amp;", "&amp;(ISNUMBER(SEARCH('Backend Coding'!$J$9,'Budget 24-25'!A45)))&amp;", "&amp;(ISNUMBER(SEARCH('Backend Coding'!$J$10,'Budget 24-25'!A45)))&amp;", "&amp;(ISNUMBER(SEARCH('Backend Coding'!$J$11,'Budget 24-25'!A45)))&amp;", "&amp;(ISNUMBER(SEARCH('Backend Coding'!$J$12,'Budget 24-25'!A45)))&amp;", "&amp;(ISNUMBER(SEARCH('Backend Coding'!$J$13,'Budget 24-25'!A45)))&amp;", "&amp;(ISNUMBER(SEARCH('Backend Coding'!$J$14,'Budget 24-25'!A45)))&amp;", "&amp;(ISNUMBER(SEARCH('Backend Coding'!$J$15,'Budget 24-25'!A45)))&amp;", "&amp;(ISNUMBER(SEARCH('Backend Coding'!$J$16,'Budget 24-25'!A45)))&amp;", "&amp;(ISNUMBER(SEARCH('Backend Coding'!$J$17,'Budget 24-25'!A45)))&amp;", "&amp;(ISNUMBER(SEARCH('Backend Coding'!$J$18,'Budget 24-25'!A45)))&amp;", "&amp;(ISNUMBER(SEARCH('Backend Coding'!$J$19,'Budget 24-25'!A45)))&amp;", "&amp;(ISNUMBER(SEARCH('Backend Coding'!$J$20,'Budget 24-25'!A45)))&amp;", "&amp;(ISNUMBER(SEARCH('Backend Coding'!$J$21,'Budget 24-25'!A45)))&amp;", "&amp;(ISNUMBER(SEARCH('Backend Coding'!$J$22,'Budget 24-25'!A45)))&amp;", "&amp;(ISNUMBER(SEARCH('Backend Coding'!$J$23,'Budget 24-25'!A45)))&amp;", "&amp;(ISNUMBER(SEARCH('Backend Coding'!$J$24,'Budget 24-25'!A45)))&amp;", "&amp;(ISNUMBER(SEARCH('Backend Coding'!$J$25,'Budget 24-25'!A45)))&amp;", "&amp;(ISNUMBER(SEARCH('Backend Coding'!$J$26,'Budget 24-25'!A45)))</f>
        <v>FALSE, FALSE, FALSE, FALSE, FALSE, FALSE, FALSE, FALSE, FALSE, FALSE, FALSE, FALSE, FALSE, FALSE, FALSE, FALSE, FALSE, FALSE, FALSE, FALSE, FALSE, FALSE, FALSE, FALSE, FALSE</v>
      </c>
    </row>
    <row r="46" spans="1:21" ht="14.25" customHeight="1">
      <c r="A46" s="70" t="s">
        <v>44</v>
      </c>
      <c r="B46" s="121" t="s">
        <v>180</v>
      </c>
      <c r="C46" s="71"/>
      <c r="D46" s="71"/>
      <c r="E46" s="57"/>
      <c r="F46" s="71"/>
      <c r="G46" s="71"/>
      <c r="H46" s="111" t="s">
        <v>166</v>
      </c>
      <c r="I46" s="63"/>
      <c r="J46" s="112" t="s">
        <v>121</v>
      </c>
      <c r="K46" s="106"/>
      <c r="L46" s="106"/>
      <c r="M46" s="106"/>
      <c r="N46" s="72">
        <v>112000</v>
      </c>
      <c r="O46" s="63"/>
      <c r="P46" s="102">
        <f t="shared" si="4"/>
        <v>112000</v>
      </c>
      <c r="Q46" s="3" t="str">
        <f>(ISNUMBER(SEARCH('Backend Coding'!$B$2,'Budget 24-25'!A46)))&amp;", "&amp;(ISNUMBER(SEARCH('Backend Coding'!$B$3,'Budget 24-25'!A46)))&amp;", "&amp;(ISNUMBER(SEARCH('Backend Coding'!$B$4,'Budget 24-25'!A46)))&amp;", "&amp;(ISNUMBER(SEARCH('Backend Coding'!$B$5,'Budget 24-25'!A46)))&amp;", "&amp;(ISNUMBER(SEARCH('Backend Coding'!$B$6,'Budget 24-25'!A46)))&amp;", "&amp;(ISNUMBER(SEARCH('Backend Coding'!$B$7,'Budget 24-25'!A46)))&amp;", "&amp;(ISNUMBER(SEARCH('Backend Coding'!$B$8,'Budget 24-25'!A46)))&amp;", "&amp;(ISNUMBER(SEARCH('Backend Coding'!$B$9,'Budget 24-25'!A46)))&amp;", "&amp;(ISNUMBER(SEARCH('Backend Coding'!$B$10,'Budget 24-25'!A46)))&amp;", "&amp;(ISNUMBER(SEARCH('Backend Coding'!$B$11,'Budget 24-25'!A46)))&amp;", "&amp;(ISNUMBER(SEARCH('Backend Coding'!$B$12,'Budget 24-25'!A46)))&amp;", "&amp;(ISNUMBER(SEARCH('Backend Coding'!$B$13,'Budget 24-25'!A46)))&amp;", "&amp;(ISNUMBER(SEARCH('Backend Coding'!$B$14,'Budget 24-25'!A46)))&amp;", "&amp;(ISNUMBER(SEARCH('Backend Coding'!$B$15,'Budget 24-25'!A46)))&amp;", "&amp;(ISNUMBER(SEARCH('Backend Coding'!$B$16,'Budget 24-25'!A46)))&amp;", "&amp;(ISNUMBER(SEARCH('Backend Coding'!$B$17,'Budget 24-25'!A46)))&amp;", "&amp;(ISNUMBER(SEARCH('Backend Coding'!$B$18,'Budget 24-25'!A46)))&amp;", "&amp;(ISNUMBER(SEARCH('Backend Coding'!$B$19,'Budget 24-25'!A46)))&amp;", "&amp;(ISNUMBER(SEARCH('Backend Coding'!$B$20,'Budget 24-25'!A46)))&amp;", "&amp;(ISNUMBER(SEARCH('Backend Coding'!$B$21,'Budget 24-25'!A46)))&amp;", "&amp;(ISNUMBER(SEARCH('Backend Coding'!$B$22,'Budget 24-25'!A46)))&amp;", "&amp;(ISNUMBER(SEARCH('Backend Coding'!$B$23,'Budget 24-25'!A46)))&amp;", "&amp;(ISNUMBER(SEARCH('Backend Coding'!$B$24,'Budget 24-25'!A46)))&amp;", "&amp;(ISNUMBER(SEARCH('Backend Coding'!$B$25,'Budget 24-25'!A46)))&amp;", "&amp;(ISNUMBER(SEARCH('Backend Coding'!$B$26,'Budget 24-25'!A46)))</f>
        <v>FALSE, FALSE, FALSE, FALSE, FALSE, FALSE, FALSE, FALSE, FALSE, FALSE, FALSE, FALSE, FALSE, FALSE, FALSE, FALSE, FALSE, FALSE, FALSE, FALSE, FALSE, FALSE, FALSE, FALSE, FALSE</v>
      </c>
      <c r="R46" s="3" t="str">
        <f>(ISNUMBER(SEARCH('Backend Coding'!$D$2,'Budget 24-25'!A46)))&amp;", "&amp;(ISNUMBER(SEARCH('Backend Coding'!$D$3,'Budget 24-25'!A46)))&amp;", "&amp;(ISNUMBER(SEARCH('Backend Coding'!$D$4,'Budget 24-25'!A46)))&amp;", "&amp;(ISNUMBER(SEARCH('Backend Coding'!$D$5,'Budget 24-25'!A46)))&amp;", "&amp;(ISNUMBER(SEARCH('Backend Coding'!$D$6,'Budget 24-25'!A46)))&amp;", "&amp;(ISNUMBER(SEARCH('Backend Coding'!$D$7,'Budget 24-25'!A46)))&amp;", "&amp;(ISNUMBER(SEARCH('Backend Coding'!$D$8,'Budget 24-25'!A46)))&amp;", "&amp;(ISNUMBER(SEARCH('Backend Coding'!$D$9,'Budget 24-25'!A46)))&amp;", "&amp;(ISNUMBER(SEARCH('Backend Coding'!$D$10,'Budget 24-25'!A46)))&amp;", "&amp;(ISNUMBER(SEARCH('Backend Coding'!$D$11,'Budget 24-25'!A46)))&amp;", "&amp;(ISNUMBER(SEARCH('Backend Coding'!$D$12,'Budget 24-25'!A46)))&amp;", "&amp;(ISNUMBER(SEARCH('Backend Coding'!$D$13,'Budget 24-25'!A46)))&amp;", "&amp;(ISNUMBER(SEARCH('Backend Coding'!$D$14,'Budget 24-25'!A46)))&amp;", "&amp;(ISNUMBER(SEARCH('Backend Coding'!$D$15,'Budget 24-25'!A46)))&amp;", "&amp;(ISNUMBER(SEARCH('Backend Coding'!$D$16,'Budget 24-25'!A46)))&amp;", "&amp;(ISNUMBER(SEARCH('Backend Coding'!$D$17,'Budget 24-25'!A46)))&amp;", "&amp;(ISNUMBER(SEARCH('Backend Coding'!$D$18,'Budget 24-25'!A46)))&amp;", "&amp;(ISNUMBER(SEARCH('Backend Coding'!$D$19,'Budget 24-25'!A46)))&amp;", "&amp;(ISNUMBER(SEARCH('Backend Coding'!$D$20,'Budget 24-25'!A46)))&amp;", "&amp;(ISNUMBER(SEARCH('Backend Coding'!$D$21,'Budget 24-25'!A46)))&amp;", "&amp;(ISNUMBER(SEARCH('Backend Coding'!$D$22,'Budget 24-25'!A46)))&amp;", "&amp;(ISNUMBER(SEARCH('Backend Coding'!$D$23,'Budget 24-25'!A46)))&amp;", "&amp;(ISNUMBER(SEARCH('Backend Coding'!$D$24,'Budget 24-25'!A46)))&amp;", "&amp;(ISNUMBER(SEARCH('Backend Coding'!$D$25,'Budget 24-25'!A46)))&amp;", "&amp;(ISNUMBER(SEARCH('Backend Coding'!$D$26,'Budget 24-25'!A46)))</f>
        <v>FALSE, FALSE, FALSE, FALSE, FALSE, FALSE, FALSE, FALSE, FALSE, FALSE, FALSE, FALSE, FALSE, FALSE, FALSE, FALSE, FALSE, FALSE, FALSE, FALSE, FALSE, FALSE, FALSE, FALSE, FALSE</v>
      </c>
      <c r="S46" s="3" t="str">
        <f>(ISNUMBER(SEARCH('Backend Coding'!$F$2,'Budget 24-25'!A46)))&amp;", "&amp;(ISNUMBER(SEARCH('Backend Coding'!$F$3,'Budget 24-25'!A46)))&amp;", "&amp;(ISNUMBER(SEARCH('Backend Coding'!$F$4,'Budget 24-25'!A46)))&amp;", "&amp;(ISNUMBER(SEARCH('Backend Coding'!$F$5,'Budget 24-25'!A46)))&amp;", "&amp;(ISNUMBER(SEARCH('Backend Coding'!$F$6,'Budget 24-25'!A46)))&amp;", "&amp;(ISNUMBER(SEARCH('Backend Coding'!$F$7,'Budget 24-25'!A46)))&amp;", "&amp;(ISNUMBER(SEARCH('Backend Coding'!$F$8,'Budget 24-25'!A46)))&amp;", "&amp;(ISNUMBER(SEARCH('Backend Coding'!$F$9,'Budget 24-25'!A46)))&amp;", "&amp;(ISNUMBER(SEARCH('Backend Coding'!$F$10,'Budget 24-25'!A46)))&amp;", "&amp;(ISNUMBER(SEARCH('Backend Coding'!$F$11,'Budget 24-25'!A46)))&amp;", "&amp;(ISNUMBER(SEARCH('Backend Coding'!$F$12,'Budget 24-25'!A46)))&amp;", "&amp;(ISNUMBER(SEARCH('Backend Coding'!$F$13,'Budget 24-25'!A46)))&amp;", "&amp;(ISNUMBER(SEARCH('Backend Coding'!$F$14,'Budget 24-25'!A46)))&amp;", "&amp;(ISNUMBER(SEARCH('Backend Coding'!$F$15,'Budget 24-25'!A46)))&amp;", "&amp;(ISNUMBER(SEARCH('Backend Coding'!$F$16,'Budget 24-25'!A46)))&amp;", "&amp;(ISNUMBER(SEARCH('Backend Coding'!$F$17,'Budget 24-25'!A46)))&amp;", "&amp;(ISNUMBER(SEARCH('Backend Coding'!$F$18,'Budget 24-25'!A46)))&amp;", "&amp;(ISNUMBER(SEARCH('Backend Coding'!$F$19,'Budget 24-25'!A46)))&amp;", "&amp;(ISNUMBER(SEARCH('Backend Coding'!$F$20,'Budget 24-25'!A46)))&amp;", "&amp;(ISNUMBER(SEARCH('Backend Coding'!$F$21,'Budget 24-25'!A46)))&amp;", "&amp;(ISNUMBER(SEARCH('Backend Coding'!$F$22,'Budget 24-25'!A46)))&amp;", "&amp;(ISNUMBER(SEARCH('Backend Coding'!$F$23,'Budget 24-25'!A46)))&amp;", "&amp;(ISNUMBER(SEARCH('Backend Coding'!$F$24,'Budget 24-25'!A46)))&amp;", "&amp;(ISNUMBER(SEARCH('Backend Coding'!$F$25,'Budget 24-25'!A46)))&amp;", "&amp;(ISNUMBER(SEARCH('Backend Coding'!$F$26,'Budget 24-25'!A46)))</f>
        <v>TRUE, FALSE, FALSE, FALSE, FALSE, FALSE, FALSE, FALSE, FALSE, FALSE, FALSE, FALSE, FALSE, FALSE, FALSE, FALSE, FALSE, FALSE, FALSE, FALSE, FALSE, FALSE, FALSE, FALSE, FALSE</v>
      </c>
      <c r="T46" s="3" t="str">
        <f>(ISNUMBER(SEARCH('Backend Coding'!$H$2,'Budget 24-25'!A46)))&amp;", "&amp;(ISNUMBER(SEARCH('Backend Coding'!$H$3,'Budget 24-25'!A46)))&amp;", "&amp;(ISNUMBER(SEARCH('Backend Coding'!$H$4,'Budget 24-25'!A46)))&amp;", "&amp;(ISNUMBER(SEARCH('Backend Coding'!$H$5,'Budget 24-25'!A46)))&amp;", "&amp;(ISNUMBER(SEARCH('Backend Coding'!$H$6,'Budget 24-25'!A46)))&amp;", "&amp;(ISNUMBER(SEARCH('Backend Coding'!$H$7,'Budget 24-25'!A46)))&amp;", "&amp;(ISNUMBER(SEARCH('Backend Coding'!$H$8,'Budget 24-25'!A46)))&amp;", "&amp;(ISNUMBER(SEARCH('Backend Coding'!$H$9,'Budget 24-25'!A46)))&amp;", "&amp;(ISNUMBER(SEARCH('Backend Coding'!$H$10,'Budget 24-25'!A46)))&amp;", "&amp;(ISNUMBER(SEARCH('Backend Coding'!$H$11,'Budget 24-25'!A46)))&amp;", "&amp;(ISNUMBER(SEARCH('Backend Coding'!$H$12,'Budget 24-25'!A46)))&amp;", "&amp;(ISNUMBER(SEARCH('Backend Coding'!$H$13,'Budget 24-25'!A46)))&amp;", "&amp;(ISNUMBER(SEARCH('Backend Coding'!$H$14,'Budget 24-25'!A46)))&amp;", "&amp;(ISNUMBER(SEARCH('Backend Coding'!$H$15,'Budget 24-25'!A46)))&amp;", "&amp;(ISNUMBER(SEARCH('Backend Coding'!$H$16,'Budget 24-25'!A46)))&amp;", "&amp;(ISNUMBER(SEARCH('Backend Coding'!$H$17,'Budget 24-25'!A46)))&amp;", "&amp;(ISNUMBER(SEARCH('Backend Coding'!$H$18,'Budget 24-25'!A46)))&amp;", "&amp;(ISNUMBER(SEARCH('Backend Coding'!$H$19,'Budget 24-25'!A46)))&amp;", "&amp;(ISNUMBER(SEARCH('Backend Coding'!$H$20,'Budget 24-25'!A46)))&amp;", "&amp;(ISNUMBER(SEARCH('Backend Coding'!$H$21,'Budget 24-25'!A46)))&amp;", "&amp;(ISNUMBER(SEARCH('Backend Coding'!$H$22,'Budget 24-25'!A46)))&amp;", "&amp;(ISNUMBER(SEARCH('Backend Coding'!$H$23,'Budget 24-25'!A46)))&amp;", "&amp;(ISNUMBER(SEARCH('Backend Coding'!$H$24,'Budget 24-25'!A46)))&amp;", "&amp;(ISNUMBER(SEARCH('Backend Coding'!$H$25,'Budget 24-25'!A46)))&amp;", "&amp;(ISNUMBER(SEARCH('Backend Coding'!$H$26,'Budget 24-25'!A46)))</f>
        <v>FALSE, FALSE, FALSE, FALSE, FALSE, FALSE, FALSE, FALSE, FALSE, FALSE, FALSE, FALSE, FALSE, FALSE, FALSE, FALSE, FALSE, FALSE, FALSE, FALSE, FALSE, FALSE, FALSE, FALSE, FALSE</v>
      </c>
      <c r="U46" s="3" t="str">
        <f>(ISNUMBER(SEARCH('Backend Coding'!$J$2,'Budget 24-25'!A46)))&amp;", "&amp;(ISNUMBER(SEARCH('Backend Coding'!$J$3,'Budget 24-25'!A46)))&amp;", "&amp;(ISNUMBER(SEARCH('Backend Coding'!$J$4,'Budget 24-25'!A46)))&amp;", "&amp;(ISNUMBER(SEARCH('Backend Coding'!$J$5,'Budget 24-25'!A46)))&amp;", "&amp;(ISNUMBER(SEARCH('Backend Coding'!$J$6,'Budget 24-25'!A46)))&amp;", "&amp;(ISNUMBER(SEARCH('Backend Coding'!$J$7,'Budget 24-25'!A46)))&amp;", "&amp;(ISNUMBER(SEARCH('Backend Coding'!$J$8,'Budget 24-25'!A46)))&amp;", "&amp;(ISNUMBER(SEARCH('Backend Coding'!$J$9,'Budget 24-25'!A46)))&amp;", "&amp;(ISNUMBER(SEARCH('Backend Coding'!$J$10,'Budget 24-25'!A46)))&amp;", "&amp;(ISNUMBER(SEARCH('Backend Coding'!$J$11,'Budget 24-25'!A46)))&amp;", "&amp;(ISNUMBER(SEARCH('Backend Coding'!$J$12,'Budget 24-25'!A46)))&amp;", "&amp;(ISNUMBER(SEARCH('Backend Coding'!$J$13,'Budget 24-25'!A46)))&amp;", "&amp;(ISNUMBER(SEARCH('Backend Coding'!$J$14,'Budget 24-25'!A46)))&amp;", "&amp;(ISNUMBER(SEARCH('Backend Coding'!$J$15,'Budget 24-25'!A46)))&amp;", "&amp;(ISNUMBER(SEARCH('Backend Coding'!$J$16,'Budget 24-25'!A46)))&amp;", "&amp;(ISNUMBER(SEARCH('Backend Coding'!$J$17,'Budget 24-25'!A46)))&amp;", "&amp;(ISNUMBER(SEARCH('Backend Coding'!$J$18,'Budget 24-25'!A46)))&amp;", "&amp;(ISNUMBER(SEARCH('Backend Coding'!$J$19,'Budget 24-25'!A46)))&amp;", "&amp;(ISNUMBER(SEARCH('Backend Coding'!$J$20,'Budget 24-25'!A46)))&amp;", "&amp;(ISNUMBER(SEARCH('Backend Coding'!$J$21,'Budget 24-25'!A46)))&amp;", "&amp;(ISNUMBER(SEARCH('Backend Coding'!$J$22,'Budget 24-25'!A46)))&amp;", "&amp;(ISNUMBER(SEARCH('Backend Coding'!$J$23,'Budget 24-25'!A46)))&amp;", "&amp;(ISNUMBER(SEARCH('Backend Coding'!$J$24,'Budget 24-25'!A46)))&amp;", "&amp;(ISNUMBER(SEARCH('Backend Coding'!$J$25,'Budget 24-25'!A46)))&amp;", "&amp;(ISNUMBER(SEARCH('Backend Coding'!$J$26,'Budget 24-25'!A46)))</f>
        <v>FALSE, FALSE, FALSE, FALSE, FALSE, FALSE, FALSE, FALSE, FALSE, FALSE, FALSE, FALSE, FALSE, FALSE, FALSE, FALSE, FALSE, FALSE, FALSE, FALSE, FALSE, FALSE, FALSE, FALSE, FALSE</v>
      </c>
    </row>
    <row r="47" spans="1:21" ht="14.25" customHeight="1">
      <c r="A47" s="70" t="s">
        <v>68</v>
      </c>
      <c r="B47" s="121" t="s">
        <v>181</v>
      </c>
      <c r="C47" s="71"/>
      <c r="D47" s="71"/>
      <c r="E47" s="57"/>
      <c r="F47" s="71"/>
      <c r="G47" s="71"/>
      <c r="H47" s="111" t="s">
        <v>179</v>
      </c>
      <c r="I47" s="63"/>
      <c r="J47" s="112" t="s">
        <v>121</v>
      </c>
      <c r="K47" s="106"/>
      <c r="L47" s="106"/>
      <c r="M47" s="106"/>
      <c r="N47" s="72">
        <v>46301.29</v>
      </c>
      <c r="O47" s="63"/>
      <c r="P47" s="102">
        <f t="shared" si="4"/>
        <v>46301.29</v>
      </c>
      <c r="Q47" s="3" t="str">
        <f>(ISNUMBER(SEARCH('Backend Coding'!$B$2,'Budget 24-25'!A47)))&amp;", "&amp;(ISNUMBER(SEARCH('Backend Coding'!$B$3,'Budget 24-25'!A47)))&amp;", "&amp;(ISNUMBER(SEARCH('Backend Coding'!$B$4,'Budget 24-25'!A47)))&amp;", "&amp;(ISNUMBER(SEARCH('Backend Coding'!$B$5,'Budget 24-25'!A47)))&amp;", "&amp;(ISNUMBER(SEARCH('Backend Coding'!$B$6,'Budget 24-25'!A47)))&amp;", "&amp;(ISNUMBER(SEARCH('Backend Coding'!$B$7,'Budget 24-25'!A47)))&amp;", "&amp;(ISNUMBER(SEARCH('Backend Coding'!$B$8,'Budget 24-25'!A47)))&amp;", "&amp;(ISNUMBER(SEARCH('Backend Coding'!$B$9,'Budget 24-25'!A47)))&amp;", "&amp;(ISNUMBER(SEARCH('Backend Coding'!$B$10,'Budget 24-25'!A47)))&amp;", "&amp;(ISNUMBER(SEARCH('Backend Coding'!$B$11,'Budget 24-25'!A47)))&amp;", "&amp;(ISNUMBER(SEARCH('Backend Coding'!$B$12,'Budget 24-25'!A47)))&amp;", "&amp;(ISNUMBER(SEARCH('Backend Coding'!$B$13,'Budget 24-25'!A47)))&amp;", "&amp;(ISNUMBER(SEARCH('Backend Coding'!$B$14,'Budget 24-25'!A47)))&amp;", "&amp;(ISNUMBER(SEARCH('Backend Coding'!$B$15,'Budget 24-25'!A47)))&amp;", "&amp;(ISNUMBER(SEARCH('Backend Coding'!$B$16,'Budget 24-25'!A47)))&amp;", "&amp;(ISNUMBER(SEARCH('Backend Coding'!$B$17,'Budget 24-25'!A47)))&amp;", "&amp;(ISNUMBER(SEARCH('Backend Coding'!$B$18,'Budget 24-25'!A47)))&amp;", "&amp;(ISNUMBER(SEARCH('Backend Coding'!$B$19,'Budget 24-25'!A47)))&amp;", "&amp;(ISNUMBER(SEARCH('Backend Coding'!$B$20,'Budget 24-25'!A47)))&amp;", "&amp;(ISNUMBER(SEARCH('Backend Coding'!$B$21,'Budget 24-25'!A47)))&amp;", "&amp;(ISNUMBER(SEARCH('Backend Coding'!$B$22,'Budget 24-25'!A47)))&amp;", "&amp;(ISNUMBER(SEARCH('Backend Coding'!$B$23,'Budget 24-25'!A47)))&amp;", "&amp;(ISNUMBER(SEARCH('Backend Coding'!$B$24,'Budget 24-25'!A47)))&amp;", "&amp;(ISNUMBER(SEARCH('Backend Coding'!$B$25,'Budget 24-25'!A47)))&amp;", "&amp;(ISNUMBER(SEARCH('Backend Coding'!$B$26,'Budget 24-25'!A47)))</f>
        <v>FALSE, FALSE, FALSE, FALSE, FALSE, FALSE, FALSE, FALSE, FALSE, TRUE, FALSE, FALSE, FALSE, FALSE, FALSE, FALSE, FALSE, FALSE, FALSE, FALSE, FALSE, FALSE, FALSE, FALSE, FALSE</v>
      </c>
      <c r="R47" s="3" t="str">
        <f>(ISNUMBER(SEARCH('Backend Coding'!$D$2,'Budget 24-25'!A47)))&amp;", "&amp;(ISNUMBER(SEARCH('Backend Coding'!$D$3,'Budget 24-25'!A47)))&amp;", "&amp;(ISNUMBER(SEARCH('Backend Coding'!$D$4,'Budget 24-25'!A47)))&amp;", "&amp;(ISNUMBER(SEARCH('Backend Coding'!$D$5,'Budget 24-25'!A47)))&amp;", "&amp;(ISNUMBER(SEARCH('Backend Coding'!$D$6,'Budget 24-25'!A47)))&amp;", "&amp;(ISNUMBER(SEARCH('Backend Coding'!$D$7,'Budget 24-25'!A47)))&amp;", "&amp;(ISNUMBER(SEARCH('Backend Coding'!$D$8,'Budget 24-25'!A47)))&amp;", "&amp;(ISNUMBER(SEARCH('Backend Coding'!$D$9,'Budget 24-25'!A47)))&amp;", "&amp;(ISNUMBER(SEARCH('Backend Coding'!$D$10,'Budget 24-25'!A47)))&amp;", "&amp;(ISNUMBER(SEARCH('Backend Coding'!$D$11,'Budget 24-25'!A47)))&amp;", "&amp;(ISNUMBER(SEARCH('Backend Coding'!$D$12,'Budget 24-25'!A47)))&amp;", "&amp;(ISNUMBER(SEARCH('Backend Coding'!$D$13,'Budget 24-25'!A47)))&amp;", "&amp;(ISNUMBER(SEARCH('Backend Coding'!$D$14,'Budget 24-25'!A47)))&amp;", "&amp;(ISNUMBER(SEARCH('Backend Coding'!$D$15,'Budget 24-25'!A47)))&amp;", "&amp;(ISNUMBER(SEARCH('Backend Coding'!$D$16,'Budget 24-25'!A47)))&amp;", "&amp;(ISNUMBER(SEARCH('Backend Coding'!$D$17,'Budget 24-25'!A47)))&amp;", "&amp;(ISNUMBER(SEARCH('Backend Coding'!$D$18,'Budget 24-25'!A47)))&amp;", "&amp;(ISNUMBER(SEARCH('Backend Coding'!$D$19,'Budget 24-25'!A47)))&amp;", "&amp;(ISNUMBER(SEARCH('Backend Coding'!$D$20,'Budget 24-25'!A47)))&amp;", "&amp;(ISNUMBER(SEARCH('Backend Coding'!$D$21,'Budget 24-25'!A47)))&amp;", "&amp;(ISNUMBER(SEARCH('Backend Coding'!$D$22,'Budget 24-25'!A47)))&amp;", "&amp;(ISNUMBER(SEARCH('Backend Coding'!$D$23,'Budget 24-25'!A47)))&amp;", "&amp;(ISNUMBER(SEARCH('Backend Coding'!$D$24,'Budget 24-25'!A47)))&amp;", "&amp;(ISNUMBER(SEARCH('Backend Coding'!$D$25,'Budget 24-25'!A47)))&amp;", "&amp;(ISNUMBER(SEARCH('Backend Coding'!$D$26,'Budget 24-25'!A47)))</f>
        <v>FALSE, FALSE, FALSE, FALSE, FALSE, FALSE, FALSE, FALSE, FALSE, FALSE, FALSE, FALSE, FALSE, FALSE, FALSE, FALSE, FALSE, FALSE, FALSE, FALSE, FALSE, FALSE, FALSE, FALSE, FALSE</v>
      </c>
      <c r="S47" s="3" t="str">
        <f>(ISNUMBER(SEARCH('Backend Coding'!$F$2,'Budget 24-25'!A47)))&amp;", "&amp;(ISNUMBER(SEARCH('Backend Coding'!$F$3,'Budget 24-25'!A47)))&amp;", "&amp;(ISNUMBER(SEARCH('Backend Coding'!$F$4,'Budget 24-25'!A47)))&amp;", "&amp;(ISNUMBER(SEARCH('Backend Coding'!$F$5,'Budget 24-25'!A47)))&amp;", "&amp;(ISNUMBER(SEARCH('Backend Coding'!$F$6,'Budget 24-25'!A47)))&amp;", "&amp;(ISNUMBER(SEARCH('Backend Coding'!$F$7,'Budget 24-25'!A47)))&amp;", "&amp;(ISNUMBER(SEARCH('Backend Coding'!$F$8,'Budget 24-25'!A47)))&amp;", "&amp;(ISNUMBER(SEARCH('Backend Coding'!$F$9,'Budget 24-25'!A47)))&amp;", "&amp;(ISNUMBER(SEARCH('Backend Coding'!$F$10,'Budget 24-25'!A47)))&amp;", "&amp;(ISNUMBER(SEARCH('Backend Coding'!$F$11,'Budget 24-25'!A47)))&amp;", "&amp;(ISNUMBER(SEARCH('Backend Coding'!$F$12,'Budget 24-25'!A47)))&amp;", "&amp;(ISNUMBER(SEARCH('Backend Coding'!$F$13,'Budget 24-25'!A47)))&amp;", "&amp;(ISNUMBER(SEARCH('Backend Coding'!$F$14,'Budget 24-25'!A47)))&amp;", "&amp;(ISNUMBER(SEARCH('Backend Coding'!$F$15,'Budget 24-25'!A47)))&amp;", "&amp;(ISNUMBER(SEARCH('Backend Coding'!$F$16,'Budget 24-25'!A47)))&amp;", "&amp;(ISNUMBER(SEARCH('Backend Coding'!$F$17,'Budget 24-25'!A47)))&amp;", "&amp;(ISNUMBER(SEARCH('Backend Coding'!$F$18,'Budget 24-25'!A47)))&amp;", "&amp;(ISNUMBER(SEARCH('Backend Coding'!$F$19,'Budget 24-25'!A47)))&amp;", "&amp;(ISNUMBER(SEARCH('Backend Coding'!$F$20,'Budget 24-25'!A47)))&amp;", "&amp;(ISNUMBER(SEARCH('Backend Coding'!$F$21,'Budget 24-25'!A47)))&amp;", "&amp;(ISNUMBER(SEARCH('Backend Coding'!$F$22,'Budget 24-25'!A47)))&amp;", "&amp;(ISNUMBER(SEARCH('Backend Coding'!$F$23,'Budget 24-25'!A47)))&amp;", "&amp;(ISNUMBER(SEARCH('Backend Coding'!$F$24,'Budget 24-25'!A47)))&amp;", "&amp;(ISNUMBER(SEARCH('Backend Coding'!$F$25,'Budget 24-25'!A47)))&amp;", "&amp;(ISNUMBER(SEARCH('Backend Coding'!$F$26,'Budget 24-25'!A47)))</f>
        <v>FALSE, FALSE, FALSE, FALSE, FALSE, FALSE, TRUE, FALSE, FALSE, FALSE, FALSE, FALSE, FALSE, FALSE, FALSE, FALSE, FALSE, FALSE, FALSE, FALSE, FALSE, FALSE, FALSE, FALSE, FALSE</v>
      </c>
      <c r="T47" s="3" t="str">
        <f>(ISNUMBER(SEARCH('Backend Coding'!$H$2,'Budget 24-25'!A47)))&amp;", "&amp;(ISNUMBER(SEARCH('Backend Coding'!$H$3,'Budget 24-25'!A47)))&amp;", "&amp;(ISNUMBER(SEARCH('Backend Coding'!$H$4,'Budget 24-25'!A47)))&amp;", "&amp;(ISNUMBER(SEARCH('Backend Coding'!$H$5,'Budget 24-25'!A47)))&amp;", "&amp;(ISNUMBER(SEARCH('Backend Coding'!$H$6,'Budget 24-25'!A47)))&amp;", "&amp;(ISNUMBER(SEARCH('Backend Coding'!$H$7,'Budget 24-25'!A47)))&amp;", "&amp;(ISNUMBER(SEARCH('Backend Coding'!$H$8,'Budget 24-25'!A47)))&amp;", "&amp;(ISNUMBER(SEARCH('Backend Coding'!$H$9,'Budget 24-25'!A47)))&amp;", "&amp;(ISNUMBER(SEARCH('Backend Coding'!$H$10,'Budget 24-25'!A47)))&amp;", "&amp;(ISNUMBER(SEARCH('Backend Coding'!$H$11,'Budget 24-25'!A47)))&amp;", "&amp;(ISNUMBER(SEARCH('Backend Coding'!$H$12,'Budget 24-25'!A47)))&amp;", "&amp;(ISNUMBER(SEARCH('Backend Coding'!$H$13,'Budget 24-25'!A47)))&amp;", "&amp;(ISNUMBER(SEARCH('Backend Coding'!$H$14,'Budget 24-25'!A47)))&amp;", "&amp;(ISNUMBER(SEARCH('Backend Coding'!$H$15,'Budget 24-25'!A47)))&amp;", "&amp;(ISNUMBER(SEARCH('Backend Coding'!$H$16,'Budget 24-25'!A47)))&amp;", "&amp;(ISNUMBER(SEARCH('Backend Coding'!$H$17,'Budget 24-25'!A47)))&amp;", "&amp;(ISNUMBER(SEARCH('Backend Coding'!$H$18,'Budget 24-25'!A47)))&amp;", "&amp;(ISNUMBER(SEARCH('Backend Coding'!$H$19,'Budget 24-25'!A47)))&amp;", "&amp;(ISNUMBER(SEARCH('Backend Coding'!$H$20,'Budget 24-25'!A47)))&amp;", "&amp;(ISNUMBER(SEARCH('Backend Coding'!$H$21,'Budget 24-25'!A47)))&amp;", "&amp;(ISNUMBER(SEARCH('Backend Coding'!$H$22,'Budget 24-25'!A47)))&amp;", "&amp;(ISNUMBER(SEARCH('Backend Coding'!$H$23,'Budget 24-25'!A47)))&amp;", "&amp;(ISNUMBER(SEARCH('Backend Coding'!$H$24,'Budget 24-25'!A47)))&amp;", "&amp;(ISNUMBER(SEARCH('Backend Coding'!$H$25,'Budget 24-25'!A47)))&amp;", "&amp;(ISNUMBER(SEARCH('Backend Coding'!$H$26,'Budget 24-25'!A47)))</f>
        <v>FALSE, FALSE, FALSE, FALSE, FALSE, FALSE, FALSE, FALSE, FALSE, FALSE, FALSE, FALSE, FALSE, FALSE, FALSE, FALSE, FALSE, FALSE, FALSE, FALSE, FALSE, FALSE, FALSE, FALSE, FALSE</v>
      </c>
      <c r="U47" s="3" t="str">
        <f>(ISNUMBER(SEARCH('Backend Coding'!$J$2,'Budget 24-25'!A47)))&amp;", "&amp;(ISNUMBER(SEARCH('Backend Coding'!$J$3,'Budget 24-25'!A47)))&amp;", "&amp;(ISNUMBER(SEARCH('Backend Coding'!$J$4,'Budget 24-25'!A47)))&amp;", "&amp;(ISNUMBER(SEARCH('Backend Coding'!$J$5,'Budget 24-25'!A47)))&amp;", "&amp;(ISNUMBER(SEARCH('Backend Coding'!$J$6,'Budget 24-25'!A47)))&amp;", "&amp;(ISNUMBER(SEARCH('Backend Coding'!$J$7,'Budget 24-25'!A47)))&amp;", "&amp;(ISNUMBER(SEARCH('Backend Coding'!$J$8,'Budget 24-25'!A47)))&amp;", "&amp;(ISNUMBER(SEARCH('Backend Coding'!$J$9,'Budget 24-25'!A47)))&amp;", "&amp;(ISNUMBER(SEARCH('Backend Coding'!$J$10,'Budget 24-25'!A47)))&amp;", "&amp;(ISNUMBER(SEARCH('Backend Coding'!$J$11,'Budget 24-25'!A47)))&amp;", "&amp;(ISNUMBER(SEARCH('Backend Coding'!$J$12,'Budget 24-25'!A47)))&amp;", "&amp;(ISNUMBER(SEARCH('Backend Coding'!$J$13,'Budget 24-25'!A47)))&amp;", "&amp;(ISNUMBER(SEARCH('Backend Coding'!$J$14,'Budget 24-25'!A47)))&amp;", "&amp;(ISNUMBER(SEARCH('Backend Coding'!$J$15,'Budget 24-25'!A47)))&amp;", "&amp;(ISNUMBER(SEARCH('Backend Coding'!$J$16,'Budget 24-25'!A47)))&amp;", "&amp;(ISNUMBER(SEARCH('Backend Coding'!$J$17,'Budget 24-25'!A47)))&amp;", "&amp;(ISNUMBER(SEARCH('Backend Coding'!$J$18,'Budget 24-25'!A47)))&amp;", "&amp;(ISNUMBER(SEARCH('Backend Coding'!$J$19,'Budget 24-25'!A47)))&amp;", "&amp;(ISNUMBER(SEARCH('Backend Coding'!$J$20,'Budget 24-25'!A47)))&amp;", "&amp;(ISNUMBER(SEARCH('Backend Coding'!$J$21,'Budget 24-25'!A47)))&amp;", "&amp;(ISNUMBER(SEARCH('Backend Coding'!$J$22,'Budget 24-25'!A47)))&amp;", "&amp;(ISNUMBER(SEARCH('Backend Coding'!$J$23,'Budget 24-25'!A47)))&amp;", "&amp;(ISNUMBER(SEARCH('Backend Coding'!$J$24,'Budget 24-25'!A47)))&amp;", "&amp;(ISNUMBER(SEARCH('Backend Coding'!$J$25,'Budget 24-25'!A47)))&amp;", "&amp;(ISNUMBER(SEARCH('Backend Coding'!$J$26,'Budget 24-25'!A47)))</f>
        <v>FALSE, FALSE, FALSE, FALSE, FALSE, FALSE, FALSE, FALSE, FALSE, FALSE, FALSE, FALSE, FALSE, FALSE, FALSE, FALSE, FALSE, FALSE, FALSE, FALSE, FALSE, FALSE, FALSE, FALSE, FALSE</v>
      </c>
    </row>
    <row r="48" spans="1:21" ht="14.25" customHeight="1">
      <c r="A48" s="70" t="s">
        <v>46</v>
      </c>
      <c r="B48" s="121" t="s">
        <v>182</v>
      </c>
      <c r="C48" s="71"/>
      <c r="D48" s="71"/>
      <c r="E48" s="57"/>
      <c r="F48" s="71"/>
      <c r="G48" s="71"/>
      <c r="H48" s="111" t="s">
        <v>179</v>
      </c>
      <c r="I48" s="63"/>
      <c r="J48" s="112" t="s">
        <v>121</v>
      </c>
      <c r="K48" s="106"/>
      <c r="L48" s="106"/>
      <c r="M48" s="106"/>
      <c r="N48" s="72">
        <v>3000</v>
      </c>
      <c r="O48" s="63"/>
      <c r="P48" s="102">
        <f t="shared" si="4"/>
        <v>3000</v>
      </c>
      <c r="Q48" s="3" t="str">
        <f>(ISNUMBER(SEARCH('Backend Coding'!$B$2,'Budget 24-25'!A48)))&amp;", "&amp;(ISNUMBER(SEARCH('Backend Coding'!$B$3,'Budget 24-25'!A48)))&amp;", "&amp;(ISNUMBER(SEARCH('Backend Coding'!$B$4,'Budget 24-25'!A48)))&amp;", "&amp;(ISNUMBER(SEARCH('Backend Coding'!$B$5,'Budget 24-25'!A48)))&amp;", "&amp;(ISNUMBER(SEARCH('Backend Coding'!$B$6,'Budget 24-25'!A48)))&amp;", "&amp;(ISNUMBER(SEARCH('Backend Coding'!$B$7,'Budget 24-25'!A48)))&amp;", "&amp;(ISNUMBER(SEARCH('Backend Coding'!$B$8,'Budget 24-25'!A48)))&amp;", "&amp;(ISNUMBER(SEARCH('Backend Coding'!$B$9,'Budget 24-25'!A48)))&amp;", "&amp;(ISNUMBER(SEARCH('Backend Coding'!$B$10,'Budget 24-25'!A48)))&amp;", "&amp;(ISNUMBER(SEARCH('Backend Coding'!$B$11,'Budget 24-25'!A48)))&amp;", "&amp;(ISNUMBER(SEARCH('Backend Coding'!$B$12,'Budget 24-25'!A48)))&amp;", "&amp;(ISNUMBER(SEARCH('Backend Coding'!$B$13,'Budget 24-25'!A48)))&amp;", "&amp;(ISNUMBER(SEARCH('Backend Coding'!$B$14,'Budget 24-25'!A48)))&amp;", "&amp;(ISNUMBER(SEARCH('Backend Coding'!$B$15,'Budget 24-25'!A48)))&amp;", "&amp;(ISNUMBER(SEARCH('Backend Coding'!$B$16,'Budget 24-25'!A48)))&amp;", "&amp;(ISNUMBER(SEARCH('Backend Coding'!$B$17,'Budget 24-25'!A48)))&amp;", "&amp;(ISNUMBER(SEARCH('Backend Coding'!$B$18,'Budget 24-25'!A48)))&amp;", "&amp;(ISNUMBER(SEARCH('Backend Coding'!$B$19,'Budget 24-25'!A48)))&amp;", "&amp;(ISNUMBER(SEARCH('Backend Coding'!$B$20,'Budget 24-25'!A48)))&amp;", "&amp;(ISNUMBER(SEARCH('Backend Coding'!$B$21,'Budget 24-25'!A48)))&amp;", "&amp;(ISNUMBER(SEARCH('Backend Coding'!$B$22,'Budget 24-25'!A48)))&amp;", "&amp;(ISNUMBER(SEARCH('Backend Coding'!$B$23,'Budget 24-25'!A48)))&amp;", "&amp;(ISNUMBER(SEARCH('Backend Coding'!$B$24,'Budget 24-25'!A48)))&amp;", "&amp;(ISNUMBER(SEARCH('Backend Coding'!$B$25,'Budget 24-25'!A48)))&amp;", "&amp;(ISNUMBER(SEARCH('Backend Coding'!$B$26,'Budget 24-25'!A48)))</f>
        <v>FALSE, FALSE, FALSE, FALSE, FALSE, FALSE, FALSE, FALSE, FALSE, FALSE, FALSE, FALSE, FALSE, FALSE, FALSE, FALSE, FALSE, FALSE, FALSE, FALSE, FALSE, FALSE, FALSE, FALSE, FALSE</v>
      </c>
      <c r="R48" s="3" t="str">
        <f>(ISNUMBER(SEARCH('Backend Coding'!$D$2,'Budget 24-25'!A48)))&amp;", "&amp;(ISNUMBER(SEARCH('Backend Coding'!$D$3,'Budget 24-25'!A48)))&amp;", "&amp;(ISNUMBER(SEARCH('Backend Coding'!$D$4,'Budget 24-25'!A48)))&amp;", "&amp;(ISNUMBER(SEARCH('Backend Coding'!$D$5,'Budget 24-25'!A48)))&amp;", "&amp;(ISNUMBER(SEARCH('Backend Coding'!$D$6,'Budget 24-25'!A48)))&amp;", "&amp;(ISNUMBER(SEARCH('Backend Coding'!$D$7,'Budget 24-25'!A48)))&amp;", "&amp;(ISNUMBER(SEARCH('Backend Coding'!$D$8,'Budget 24-25'!A48)))&amp;", "&amp;(ISNUMBER(SEARCH('Backend Coding'!$D$9,'Budget 24-25'!A48)))&amp;", "&amp;(ISNUMBER(SEARCH('Backend Coding'!$D$10,'Budget 24-25'!A48)))&amp;", "&amp;(ISNUMBER(SEARCH('Backend Coding'!$D$11,'Budget 24-25'!A48)))&amp;", "&amp;(ISNUMBER(SEARCH('Backend Coding'!$D$12,'Budget 24-25'!A48)))&amp;", "&amp;(ISNUMBER(SEARCH('Backend Coding'!$D$13,'Budget 24-25'!A48)))&amp;", "&amp;(ISNUMBER(SEARCH('Backend Coding'!$D$14,'Budget 24-25'!A48)))&amp;", "&amp;(ISNUMBER(SEARCH('Backend Coding'!$D$15,'Budget 24-25'!A48)))&amp;", "&amp;(ISNUMBER(SEARCH('Backend Coding'!$D$16,'Budget 24-25'!A48)))&amp;", "&amp;(ISNUMBER(SEARCH('Backend Coding'!$D$17,'Budget 24-25'!A48)))&amp;", "&amp;(ISNUMBER(SEARCH('Backend Coding'!$D$18,'Budget 24-25'!A48)))&amp;", "&amp;(ISNUMBER(SEARCH('Backend Coding'!$D$19,'Budget 24-25'!A48)))&amp;", "&amp;(ISNUMBER(SEARCH('Backend Coding'!$D$20,'Budget 24-25'!A48)))&amp;", "&amp;(ISNUMBER(SEARCH('Backend Coding'!$D$21,'Budget 24-25'!A48)))&amp;", "&amp;(ISNUMBER(SEARCH('Backend Coding'!$D$22,'Budget 24-25'!A48)))&amp;", "&amp;(ISNUMBER(SEARCH('Backend Coding'!$D$23,'Budget 24-25'!A48)))&amp;", "&amp;(ISNUMBER(SEARCH('Backend Coding'!$D$24,'Budget 24-25'!A48)))&amp;", "&amp;(ISNUMBER(SEARCH('Backend Coding'!$D$25,'Budget 24-25'!A48)))&amp;", "&amp;(ISNUMBER(SEARCH('Backend Coding'!$D$26,'Budget 24-25'!A48)))</f>
        <v>FALSE, FALSE, FALSE, FALSE, FALSE, FALSE, FALSE, FALSE, FALSE, FALSE, FALSE, FALSE, FALSE, FALSE, FALSE, FALSE, FALSE, FALSE, FALSE, FALSE, FALSE, FALSE, FALSE, FALSE, FALSE</v>
      </c>
      <c r="S48" s="3" t="str">
        <f>(ISNUMBER(SEARCH('Backend Coding'!$F$2,'Budget 24-25'!A48)))&amp;", "&amp;(ISNUMBER(SEARCH('Backend Coding'!$F$3,'Budget 24-25'!A48)))&amp;", "&amp;(ISNUMBER(SEARCH('Backend Coding'!$F$4,'Budget 24-25'!A48)))&amp;", "&amp;(ISNUMBER(SEARCH('Backend Coding'!$F$5,'Budget 24-25'!A48)))&amp;", "&amp;(ISNUMBER(SEARCH('Backend Coding'!$F$6,'Budget 24-25'!A48)))&amp;", "&amp;(ISNUMBER(SEARCH('Backend Coding'!$F$7,'Budget 24-25'!A48)))&amp;", "&amp;(ISNUMBER(SEARCH('Backend Coding'!$F$8,'Budget 24-25'!A48)))&amp;", "&amp;(ISNUMBER(SEARCH('Backend Coding'!$F$9,'Budget 24-25'!A48)))&amp;", "&amp;(ISNUMBER(SEARCH('Backend Coding'!$F$10,'Budget 24-25'!A48)))&amp;", "&amp;(ISNUMBER(SEARCH('Backend Coding'!$F$11,'Budget 24-25'!A48)))&amp;", "&amp;(ISNUMBER(SEARCH('Backend Coding'!$F$12,'Budget 24-25'!A48)))&amp;", "&amp;(ISNUMBER(SEARCH('Backend Coding'!$F$13,'Budget 24-25'!A48)))&amp;", "&amp;(ISNUMBER(SEARCH('Backend Coding'!$F$14,'Budget 24-25'!A48)))&amp;", "&amp;(ISNUMBER(SEARCH('Backend Coding'!$F$15,'Budget 24-25'!A48)))&amp;", "&amp;(ISNUMBER(SEARCH('Backend Coding'!$F$16,'Budget 24-25'!A48)))&amp;", "&amp;(ISNUMBER(SEARCH('Backend Coding'!$F$17,'Budget 24-25'!A48)))&amp;", "&amp;(ISNUMBER(SEARCH('Backend Coding'!$F$18,'Budget 24-25'!A48)))&amp;", "&amp;(ISNUMBER(SEARCH('Backend Coding'!$F$19,'Budget 24-25'!A48)))&amp;", "&amp;(ISNUMBER(SEARCH('Backend Coding'!$F$20,'Budget 24-25'!A48)))&amp;", "&amp;(ISNUMBER(SEARCH('Backend Coding'!$F$21,'Budget 24-25'!A48)))&amp;", "&amp;(ISNUMBER(SEARCH('Backend Coding'!$F$22,'Budget 24-25'!A48)))&amp;", "&amp;(ISNUMBER(SEARCH('Backend Coding'!$F$23,'Budget 24-25'!A48)))&amp;", "&amp;(ISNUMBER(SEARCH('Backend Coding'!$F$24,'Budget 24-25'!A48)))&amp;", "&amp;(ISNUMBER(SEARCH('Backend Coding'!$F$25,'Budget 24-25'!A48)))&amp;", "&amp;(ISNUMBER(SEARCH('Backend Coding'!$F$26,'Budget 24-25'!A48)))</f>
        <v>FALSE, TRUE, FALSE, FALSE, FALSE, FALSE, FALSE, FALSE, FALSE, FALSE, FALSE, FALSE, FALSE, FALSE, FALSE, FALSE, FALSE, FALSE, FALSE, FALSE, FALSE, FALSE, FALSE, FALSE, FALSE</v>
      </c>
      <c r="T48" s="3" t="str">
        <f>(ISNUMBER(SEARCH('Backend Coding'!$H$2,'Budget 24-25'!A48)))&amp;", "&amp;(ISNUMBER(SEARCH('Backend Coding'!$H$3,'Budget 24-25'!A48)))&amp;", "&amp;(ISNUMBER(SEARCH('Backend Coding'!$H$4,'Budget 24-25'!A48)))&amp;", "&amp;(ISNUMBER(SEARCH('Backend Coding'!$H$5,'Budget 24-25'!A48)))&amp;", "&amp;(ISNUMBER(SEARCH('Backend Coding'!$H$6,'Budget 24-25'!A48)))&amp;", "&amp;(ISNUMBER(SEARCH('Backend Coding'!$H$7,'Budget 24-25'!A48)))&amp;", "&amp;(ISNUMBER(SEARCH('Backend Coding'!$H$8,'Budget 24-25'!A48)))&amp;", "&amp;(ISNUMBER(SEARCH('Backend Coding'!$H$9,'Budget 24-25'!A48)))&amp;", "&amp;(ISNUMBER(SEARCH('Backend Coding'!$H$10,'Budget 24-25'!A48)))&amp;", "&amp;(ISNUMBER(SEARCH('Backend Coding'!$H$11,'Budget 24-25'!A48)))&amp;", "&amp;(ISNUMBER(SEARCH('Backend Coding'!$H$12,'Budget 24-25'!A48)))&amp;", "&amp;(ISNUMBER(SEARCH('Backend Coding'!$H$13,'Budget 24-25'!A48)))&amp;", "&amp;(ISNUMBER(SEARCH('Backend Coding'!$H$14,'Budget 24-25'!A48)))&amp;", "&amp;(ISNUMBER(SEARCH('Backend Coding'!$H$15,'Budget 24-25'!A48)))&amp;", "&amp;(ISNUMBER(SEARCH('Backend Coding'!$H$16,'Budget 24-25'!A48)))&amp;", "&amp;(ISNUMBER(SEARCH('Backend Coding'!$H$17,'Budget 24-25'!A48)))&amp;", "&amp;(ISNUMBER(SEARCH('Backend Coding'!$H$18,'Budget 24-25'!A48)))&amp;", "&amp;(ISNUMBER(SEARCH('Backend Coding'!$H$19,'Budget 24-25'!A48)))&amp;", "&amp;(ISNUMBER(SEARCH('Backend Coding'!$H$20,'Budget 24-25'!A48)))&amp;", "&amp;(ISNUMBER(SEARCH('Backend Coding'!$H$21,'Budget 24-25'!A48)))&amp;", "&amp;(ISNUMBER(SEARCH('Backend Coding'!$H$22,'Budget 24-25'!A48)))&amp;", "&amp;(ISNUMBER(SEARCH('Backend Coding'!$H$23,'Budget 24-25'!A48)))&amp;", "&amp;(ISNUMBER(SEARCH('Backend Coding'!$H$24,'Budget 24-25'!A48)))&amp;", "&amp;(ISNUMBER(SEARCH('Backend Coding'!$H$25,'Budget 24-25'!A48)))&amp;", "&amp;(ISNUMBER(SEARCH('Backend Coding'!$H$26,'Budget 24-25'!A48)))</f>
        <v>FALSE, FALSE, FALSE, FALSE, FALSE, FALSE, FALSE, FALSE, FALSE, FALSE, FALSE, FALSE, FALSE, FALSE, FALSE, FALSE, FALSE, FALSE, FALSE, FALSE, FALSE, FALSE, FALSE, FALSE, FALSE</v>
      </c>
      <c r="U48" s="3" t="str">
        <f>(ISNUMBER(SEARCH('Backend Coding'!$J$2,'Budget 24-25'!A48)))&amp;", "&amp;(ISNUMBER(SEARCH('Backend Coding'!$J$3,'Budget 24-25'!A48)))&amp;", "&amp;(ISNUMBER(SEARCH('Backend Coding'!$J$4,'Budget 24-25'!A48)))&amp;", "&amp;(ISNUMBER(SEARCH('Backend Coding'!$J$5,'Budget 24-25'!A48)))&amp;", "&amp;(ISNUMBER(SEARCH('Backend Coding'!$J$6,'Budget 24-25'!A48)))&amp;", "&amp;(ISNUMBER(SEARCH('Backend Coding'!$J$7,'Budget 24-25'!A48)))&amp;", "&amp;(ISNUMBER(SEARCH('Backend Coding'!$J$8,'Budget 24-25'!A48)))&amp;", "&amp;(ISNUMBER(SEARCH('Backend Coding'!$J$9,'Budget 24-25'!A48)))&amp;", "&amp;(ISNUMBER(SEARCH('Backend Coding'!$J$10,'Budget 24-25'!A48)))&amp;", "&amp;(ISNUMBER(SEARCH('Backend Coding'!$J$11,'Budget 24-25'!A48)))&amp;", "&amp;(ISNUMBER(SEARCH('Backend Coding'!$J$12,'Budget 24-25'!A48)))&amp;", "&amp;(ISNUMBER(SEARCH('Backend Coding'!$J$13,'Budget 24-25'!A48)))&amp;", "&amp;(ISNUMBER(SEARCH('Backend Coding'!$J$14,'Budget 24-25'!A48)))&amp;", "&amp;(ISNUMBER(SEARCH('Backend Coding'!$J$15,'Budget 24-25'!A48)))&amp;", "&amp;(ISNUMBER(SEARCH('Backend Coding'!$J$16,'Budget 24-25'!A48)))&amp;", "&amp;(ISNUMBER(SEARCH('Backend Coding'!$J$17,'Budget 24-25'!A48)))&amp;", "&amp;(ISNUMBER(SEARCH('Backend Coding'!$J$18,'Budget 24-25'!A48)))&amp;", "&amp;(ISNUMBER(SEARCH('Backend Coding'!$J$19,'Budget 24-25'!A48)))&amp;", "&amp;(ISNUMBER(SEARCH('Backend Coding'!$J$20,'Budget 24-25'!A48)))&amp;", "&amp;(ISNUMBER(SEARCH('Backend Coding'!$J$21,'Budget 24-25'!A48)))&amp;", "&amp;(ISNUMBER(SEARCH('Backend Coding'!$J$22,'Budget 24-25'!A48)))&amp;", "&amp;(ISNUMBER(SEARCH('Backend Coding'!$J$23,'Budget 24-25'!A48)))&amp;", "&amp;(ISNUMBER(SEARCH('Backend Coding'!$J$24,'Budget 24-25'!A48)))&amp;", "&amp;(ISNUMBER(SEARCH('Backend Coding'!$J$25,'Budget 24-25'!A48)))&amp;", "&amp;(ISNUMBER(SEARCH('Backend Coding'!$J$26,'Budget 24-25'!A48)))</f>
        <v>FALSE, FALSE, FALSE, FALSE, FALSE, FALSE, FALSE, FALSE, FALSE, FALSE, FALSE, FALSE, FALSE, FALSE, FALSE, FALSE, FALSE, FALSE, FALSE, FALSE, FALSE, FALSE, FALSE, FALSE, FALSE</v>
      </c>
    </row>
    <row r="49" spans="1:21" ht="14.25" customHeight="1">
      <c r="A49" s="70" t="s">
        <v>46</v>
      </c>
      <c r="B49" s="121" t="s">
        <v>183</v>
      </c>
      <c r="C49" s="71"/>
      <c r="D49" s="71"/>
      <c r="E49" s="57"/>
      <c r="F49" s="71"/>
      <c r="G49" s="71"/>
      <c r="H49" s="111" t="s">
        <v>184</v>
      </c>
      <c r="I49" s="63"/>
      <c r="J49" s="112" t="s">
        <v>121</v>
      </c>
      <c r="K49" s="106"/>
      <c r="L49" s="106"/>
      <c r="M49" s="106"/>
      <c r="N49" s="72">
        <v>114215</v>
      </c>
      <c r="O49" s="69"/>
      <c r="P49" s="102">
        <f t="shared" si="4"/>
        <v>114215</v>
      </c>
      <c r="Q49" s="3" t="str">
        <f>(ISNUMBER(SEARCH('Backend Coding'!$B$2,'Budget 24-25'!A49)))&amp;", "&amp;(ISNUMBER(SEARCH('Backend Coding'!$B$3,'Budget 24-25'!A49)))&amp;", "&amp;(ISNUMBER(SEARCH('Backend Coding'!$B$4,'Budget 24-25'!A49)))&amp;", "&amp;(ISNUMBER(SEARCH('Backend Coding'!$B$5,'Budget 24-25'!A49)))&amp;", "&amp;(ISNUMBER(SEARCH('Backend Coding'!$B$6,'Budget 24-25'!A49)))&amp;", "&amp;(ISNUMBER(SEARCH('Backend Coding'!$B$7,'Budget 24-25'!A49)))&amp;", "&amp;(ISNUMBER(SEARCH('Backend Coding'!$B$8,'Budget 24-25'!A49)))&amp;", "&amp;(ISNUMBER(SEARCH('Backend Coding'!$B$9,'Budget 24-25'!A49)))&amp;", "&amp;(ISNUMBER(SEARCH('Backend Coding'!$B$10,'Budget 24-25'!A49)))&amp;", "&amp;(ISNUMBER(SEARCH('Backend Coding'!$B$11,'Budget 24-25'!A49)))&amp;", "&amp;(ISNUMBER(SEARCH('Backend Coding'!$B$12,'Budget 24-25'!A49)))&amp;", "&amp;(ISNUMBER(SEARCH('Backend Coding'!$B$13,'Budget 24-25'!A49)))&amp;", "&amp;(ISNUMBER(SEARCH('Backend Coding'!$B$14,'Budget 24-25'!A49)))&amp;", "&amp;(ISNUMBER(SEARCH('Backend Coding'!$B$15,'Budget 24-25'!A49)))&amp;", "&amp;(ISNUMBER(SEARCH('Backend Coding'!$B$16,'Budget 24-25'!A49)))&amp;", "&amp;(ISNUMBER(SEARCH('Backend Coding'!$B$17,'Budget 24-25'!A49)))&amp;", "&amp;(ISNUMBER(SEARCH('Backend Coding'!$B$18,'Budget 24-25'!A49)))&amp;", "&amp;(ISNUMBER(SEARCH('Backend Coding'!$B$19,'Budget 24-25'!A49)))&amp;", "&amp;(ISNUMBER(SEARCH('Backend Coding'!$B$20,'Budget 24-25'!A49)))&amp;", "&amp;(ISNUMBER(SEARCH('Backend Coding'!$B$21,'Budget 24-25'!A49)))&amp;", "&amp;(ISNUMBER(SEARCH('Backend Coding'!$B$22,'Budget 24-25'!A49)))&amp;", "&amp;(ISNUMBER(SEARCH('Backend Coding'!$B$23,'Budget 24-25'!A49)))&amp;", "&amp;(ISNUMBER(SEARCH('Backend Coding'!$B$24,'Budget 24-25'!A49)))&amp;", "&amp;(ISNUMBER(SEARCH('Backend Coding'!$B$25,'Budget 24-25'!A49)))&amp;", "&amp;(ISNUMBER(SEARCH('Backend Coding'!$B$26,'Budget 24-25'!A49)))</f>
        <v>FALSE, FALSE, FALSE, FALSE, FALSE, FALSE, FALSE, FALSE, FALSE, FALSE, FALSE, FALSE, FALSE, FALSE, FALSE, FALSE, FALSE, FALSE, FALSE, FALSE, FALSE, FALSE, FALSE, FALSE, FALSE</v>
      </c>
      <c r="R49" s="3" t="str">
        <f>(ISNUMBER(SEARCH('Backend Coding'!$D$2,'Budget 24-25'!A49)))&amp;", "&amp;(ISNUMBER(SEARCH('Backend Coding'!$D$3,'Budget 24-25'!A49)))&amp;", "&amp;(ISNUMBER(SEARCH('Backend Coding'!$D$4,'Budget 24-25'!A49)))&amp;", "&amp;(ISNUMBER(SEARCH('Backend Coding'!$D$5,'Budget 24-25'!A49)))&amp;", "&amp;(ISNUMBER(SEARCH('Backend Coding'!$D$6,'Budget 24-25'!A49)))&amp;", "&amp;(ISNUMBER(SEARCH('Backend Coding'!$D$7,'Budget 24-25'!A49)))&amp;", "&amp;(ISNUMBER(SEARCH('Backend Coding'!$D$8,'Budget 24-25'!A49)))&amp;", "&amp;(ISNUMBER(SEARCH('Backend Coding'!$D$9,'Budget 24-25'!A49)))&amp;", "&amp;(ISNUMBER(SEARCH('Backend Coding'!$D$10,'Budget 24-25'!A49)))&amp;", "&amp;(ISNUMBER(SEARCH('Backend Coding'!$D$11,'Budget 24-25'!A49)))&amp;", "&amp;(ISNUMBER(SEARCH('Backend Coding'!$D$12,'Budget 24-25'!A49)))&amp;", "&amp;(ISNUMBER(SEARCH('Backend Coding'!$D$13,'Budget 24-25'!A49)))&amp;", "&amp;(ISNUMBER(SEARCH('Backend Coding'!$D$14,'Budget 24-25'!A49)))&amp;", "&amp;(ISNUMBER(SEARCH('Backend Coding'!$D$15,'Budget 24-25'!A49)))&amp;", "&amp;(ISNUMBER(SEARCH('Backend Coding'!$D$16,'Budget 24-25'!A49)))&amp;", "&amp;(ISNUMBER(SEARCH('Backend Coding'!$D$17,'Budget 24-25'!A49)))&amp;", "&amp;(ISNUMBER(SEARCH('Backend Coding'!$D$18,'Budget 24-25'!A49)))&amp;", "&amp;(ISNUMBER(SEARCH('Backend Coding'!$D$19,'Budget 24-25'!A49)))&amp;", "&amp;(ISNUMBER(SEARCH('Backend Coding'!$D$20,'Budget 24-25'!A49)))&amp;", "&amp;(ISNUMBER(SEARCH('Backend Coding'!$D$21,'Budget 24-25'!A49)))&amp;", "&amp;(ISNUMBER(SEARCH('Backend Coding'!$D$22,'Budget 24-25'!A49)))&amp;", "&amp;(ISNUMBER(SEARCH('Backend Coding'!$D$23,'Budget 24-25'!A49)))&amp;", "&amp;(ISNUMBER(SEARCH('Backend Coding'!$D$24,'Budget 24-25'!A49)))&amp;", "&amp;(ISNUMBER(SEARCH('Backend Coding'!$D$25,'Budget 24-25'!A49)))&amp;", "&amp;(ISNUMBER(SEARCH('Backend Coding'!$D$26,'Budget 24-25'!A49)))</f>
        <v>FALSE, FALSE, FALSE, FALSE, FALSE, FALSE, FALSE, FALSE, FALSE, FALSE, FALSE, FALSE, FALSE, FALSE, FALSE, FALSE, FALSE, FALSE, FALSE, FALSE, FALSE, FALSE, FALSE, FALSE, FALSE</v>
      </c>
      <c r="S49" s="3" t="str">
        <f>(ISNUMBER(SEARCH('Backend Coding'!$F$2,'Budget 24-25'!A49)))&amp;", "&amp;(ISNUMBER(SEARCH('Backend Coding'!$F$3,'Budget 24-25'!A49)))&amp;", "&amp;(ISNUMBER(SEARCH('Backend Coding'!$F$4,'Budget 24-25'!A49)))&amp;", "&amp;(ISNUMBER(SEARCH('Backend Coding'!$F$5,'Budget 24-25'!A49)))&amp;", "&amp;(ISNUMBER(SEARCH('Backend Coding'!$F$6,'Budget 24-25'!A49)))&amp;", "&amp;(ISNUMBER(SEARCH('Backend Coding'!$F$7,'Budget 24-25'!A49)))&amp;", "&amp;(ISNUMBER(SEARCH('Backend Coding'!$F$8,'Budget 24-25'!A49)))&amp;", "&amp;(ISNUMBER(SEARCH('Backend Coding'!$F$9,'Budget 24-25'!A49)))&amp;", "&amp;(ISNUMBER(SEARCH('Backend Coding'!$F$10,'Budget 24-25'!A49)))&amp;", "&amp;(ISNUMBER(SEARCH('Backend Coding'!$F$11,'Budget 24-25'!A49)))&amp;", "&amp;(ISNUMBER(SEARCH('Backend Coding'!$F$12,'Budget 24-25'!A49)))&amp;", "&amp;(ISNUMBER(SEARCH('Backend Coding'!$F$13,'Budget 24-25'!A49)))&amp;", "&amp;(ISNUMBER(SEARCH('Backend Coding'!$F$14,'Budget 24-25'!A49)))&amp;", "&amp;(ISNUMBER(SEARCH('Backend Coding'!$F$15,'Budget 24-25'!A49)))&amp;", "&amp;(ISNUMBER(SEARCH('Backend Coding'!$F$16,'Budget 24-25'!A49)))&amp;", "&amp;(ISNUMBER(SEARCH('Backend Coding'!$F$17,'Budget 24-25'!A49)))&amp;", "&amp;(ISNUMBER(SEARCH('Backend Coding'!$F$18,'Budget 24-25'!A49)))&amp;", "&amp;(ISNUMBER(SEARCH('Backend Coding'!$F$19,'Budget 24-25'!A49)))&amp;", "&amp;(ISNUMBER(SEARCH('Backend Coding'!$F$20,'Budget 24-25'!A49)))&amp;", "&amp;(ISNUMBER(SEARCH('Backend Coding'!$F$21,'Budget 24-25'!A49)))&amp;", "&amp;(ISNUMBER(SEARCH('Backend Coding'!$F$22,'Budget 24-25'!A49)))&amp;", "&amp;(ISNUMBER(SEARCH('Backend Coding'!$F$23,'Budget 24-25'!A49)))&amp;", "&amp;(ISNUMBER(SEARCH('Backend Coding'!$F$24,'Budget 24-25'!A49)))&amp;", "&amp;(ISNUMBER(SEARCH('Backend Coding'!$F$25,'Budget 24-25'!A49)))&amp;", "&amp;(ISNUMBER(SEARCH('Backend Coding'!$F$26,'Budget 24-25'!A49)))</f>
        <v>FALSE, TRUE, FALSE, FALSE, FALSE, FALSE, FALSE, FALSE, FALSE, FALSE, FALSE, FALSE, FALSE, FALSE, FALSE, FALSE, FALSE, FALSE, FALSE, FALSE, FALSE, FALSE, FALSE, FALSE, FALSE</v>
      </c>
      <c r="T49" s="3" t="str">
        <f>(ISNUMBER(SEARCH('Backend Coding'!$H$2,'Budget 24-25'!A49)))&amp;", "&amp;(ISNUMBER(SEARCH('Backend Coding'!$H$3,'Budget 24-25'!A49)))&amp;", "&amp;(ISNUMBER(SEARCH('Backend Coding'!$H$4,'Budget 24-25'!A49)))&amp;", "&amp;(ISNUMBER(SEARCH('Backend Coding'!$H$5,'Budget 24-25'!A49)))&amp;", "&amp;(ISNUMBER(SEARCH('Backend Coding'!$H$6,'Budget 24-25'!A49)))&amp;", "&amp;(ISNUMBER(SEARCH('Backend Coding'!$H$7,'Budget 24-25'!A49)))&amp;", "&amp;(ISNUMBER(SEARCH('Backend Coding'!$H$8,'Budget 24-25'!A49)))&amp;", "&amp;(ISNUMBER(SEARCH('Backend Coding'!$H$9,'Budget 24-25'!A49)))&amp;", "&amp;(ISNUMBER(SEARCH('Backend Coding'!$H$10,'Budget 24-25'!A49)))&amp;", "&amp;(ISNUMBER(SEARCH('Backend Coding'!$H$11,'Budget 24-25'!A49)))&amp;", "&amp;(ISNUMBER(SEARCH('Backend Coding'!$H$12,'Budget 24-25'!A49)))&amp;", "&amp;(ISNUMBER(SEARCH('Backend Coding'!$H$13,'Budget 24-25'!A49)))&amp;", "&amp;(ISNUMBER(SEARCH('Backend Coding'!$H$14,'Budget 24-25'!A49)))&amp;", "&amp;(ISNUMBER(SEARCH('Backend Coding'!$H$15,'Budget 24-25'!A49)))&amp;", "&amp;(ISNUMBER(SEARCH('Backend Coding'!$H$16,'Budget 24-25'!A49)))&amp;", "&amp;(ISNUMBER(SEARCH('Backend Coding'!$H$17,'Budget 24-25'!A49)))&amp;", "&amp;(ISNUMBER(SEARCH('Backend Coding'!$H$18,'Budget 24-25'!A49)))&amp;", "&amp;(ISNUMBER(SEARCH('Backend Coding'!$H$19,'Budget 24-25'!A49)))&amp;", "&amp;(ISNUMBER(SEARCH('Backend Coding'!$H$20,'Budget 24-25'!A49)))&amp;", "&amp;(ISNUMBER(SEARCH('Backend Coding'!$H$21,'Budget 24-25'!A49)))&amp;", "&amp;(ISNUMBER(SEARCH('Backend Coding'!$H$22,'Budget 24-25'!A49)))&amp;", "&amp;(ISNUMBER(SEARCH('Backend Coding'!$H$23,'Budget 24-25'!A49)))&amp;", "&amp;(ISNUMBER(SEARCH('Backend Coding'!$H$24,'Budget 24-25'!A49)))&amp;", "&amp;(ISNUMBER(SEARCH('Backend Coding'!$H$25,'Budget 24-25'!A49)))&amp;", "&amp;(ISNUMBER(SEARCH('Backend Coding'!$H$26,'Budget 24-25'!A49)))</f>
        <v>FALSE, FALSE, FALSE, FALSE, FALSE, FALSE, FALSE, FALSE, FALSE, FALSE, FALSE, FALSE, FALSE, FALSE, FALSE, FALSE, FALSE, FALSE, FALSE, FALSE, FALSE, FALSE, FALSE, FALSE, FALSE</v>
      </c>
      <c r="U49" s="3" t="str">
        <f>(ISNUMBER(SEARCH('Backend Coding'!$J$2,'Budget 24-25'!A49)))&amp;", "&amp;(ISNUMBER(SEARCH('Backend Coding'!$J$3,'Budget 24-25'!A49)))&amp;", "&amp;(ISNUMBER(SEARCH('Backend Coding'!$J$4,'Budget 24-25'!A49)))&amp;", "&amp;(ISNUMBER(SEARCH('Backend Coding'!$J$5,'Budget 24-25'!A49)))&amp;", "&amp;(ISNUMBER(SEARCH('Backend Coding'!$J$6,'Budget 24-25'!A49)))&amp;", "&amp;(ISNUMBER(SEARCH('Backend Coding'!$J$7,'Budget 24-25'!A49)))&amp;", "&amp;(ISNUMBER(SEARCH('Backend Coding'!$J$8,'Budget 24-25'!A49)))&amp;", "&amp;(ISNUMBER(SEARCH('Backend Coding'!$J$9,'Budget 24-25'!A49)))&amp;", "&amp;(ISNUMBER(SEARCH('Backend Coding'!$J$10,'Budget 24-25'!A49)))&amp;", "&amp;(ISNUMBER(SEARCH('Backend Coding'!$J$11,'Budget 24-25'!A49)))&amp;", "&amp;(ISNUMBER(SEARCH('Backend Coding'!$J$12,'Budget 24-25'!A49)))&amp;", "&amp;(ISNUMBER(SEARCH('Backend Coding'!$J$13,'Budget 24-25'!A49)))&amp;", "&amp;(ISNUMBER(SEARCH('Backend Coding'!$J$14,'Budget 24-25'!A49)))&amp;", "&amp;(ISNUMBER(SEARCH('Backend Coding'!$J$15,'Budget 24-25'!A49)))&amp;", "&amp;(ISNUMBER(SEARCH('Backend Coding'!$J$16,'Budget 24-25'!A49)))&amp;", "&amp;(ISNUMBER(SEARCH('Backend Coding'!$J$17,'Budget 24-25'!A49)))&amp;", "&amp;(ISNUMBER(SEARCH('Backend Coding'!$J$18,'Budget 24-25'!A49)))&amp;", "&amp;(ISNUMBER(SEARCH('Backend Coding'!$J$19,'Budget 24-25'!A49)))&amp;", "&amp;(ISNUMBER(SEARCH('Backend Coding'!$J$20,'Budget 24-25'!A49)))&amp;", "&amp;(ISNUMBER(SEARCH('Backend Coding'!$J$21,'Budget 24-25'!A49)))&amp;", "&amp;(ISNUMBER(SEARCH('Backend Coding'!$J$22,'Budget 24-25'!A49)))&amp;", "&amp;(ISNUMBER(SEARCH('Backend Coding'!$J$23,'Budget 24-25'!A49)))&amp;", "&amp;(ISNUMBER(SEARCH('Backend Coding'!$J$24,'Budget 24-25'!A49)))&amp;", "&amp;(ISNUMBER(SEARCH('Backend Coding'!$J$25,'Budget 24-25'!A49)))&amp;", "&amp;(ISNUMBER(SEARCH('Backend Coding'!$J$26,'Budget 24-25'!A49)))</f>
        <v>FALSE, FALSE, FALSE, FALSE, FALSE, FALSE, FALSE, FALSE, FALSE, FALSE, FALSE, FALSE, FALSE, FALSE, FALSE, FALSE, FALSE, FALSE, FALSE, FALSE, FALSE, FALSE, FALSE, FALSE, FALSE</v>
      </c>
    </row>
    <row r="50" spans="1:21" ht="14.25" customHeight="1">
      <c r="A50" s="57" t="s">
        <v>44</v>
      </c>
      <c r="B50" s="122" t="s">
        <v>185</v>
      </c>
      <c r="C50" s="71"/>
      <c r="D50" s="57"/>
      <c r="E50" s="57"/>
      <c r="F50" s="71"/>
      <c r="G50" s="71"/>
      <c r="H50" s="57" t="s">
        <v>184</v>
      </c>
      <c r="I50" s="63"/>
      <c r="J50" s="107" t="s">
        <v>121</v>
      </c>
      <c r="K50" s="106"/>
      <c r="L50" s="106"/>
      <c r="M50" s="106"/>
      <c r="N50" s="48">
        <v>6728.53</v>
      </c>
      <c r="O50" s="63"/>
      <c r="P50" s="102">
        <f t="shared" si="4"/>
        <v>6728.53</v>
      </c>
      <c r="Q50" s="3" t="str">
        <f>(ISNUMBER(SEARCH('Backend Coding'!$B$2,'Budget 24-25'!A50)))&amp;", "&amp;(ISNUMBER(SEARCH('Backend Coding'!$B$3,'Budget 24-25'!A50)))&amp;", "&amp;(ISNUMBER(SEARCH('Backend Coding'!$B$4,'Budget 24-25'!A50)))&amp;", "&amp;(ISNUMBER(SEARCH('Backend Coding'!$B$5,'Budget 24-25'!A50)))&amp;", "&amp;(ISNUMBER(SEARCH('Backend Coding'!$B$6,'Budget 24-25'!A50)))&amp;", "&amp;(ISNUMBER(SEARCH('Backend Coding'!$B$7,'Budget 24-25'!A50)))&amp;", "&amp;(ISNUMBER(SEARCH('Backend Coding'!$B$8,'Budget 24-25'!A50)))&amp;", "&amp;(ISNUMBER(SEARCH('Backend Coding'!$B$9,'Budget 24-25'!A50)))&amp;", "&amp;(ISNUMBER(SEARCH('Backend Coding'!$B$10,'Budget 24-25'!A50)))&amp;", "&amp;(ISNUMBER(SEARCH('Backend Coding'!$B$11,'Budget 24-25'!A50)))&amp;", "&amp;(ISNUMBER(SEARCH('Backend Coding'!$B$12,'Budget 24-25'!A50)))&amp;", "&amp;(ISNUMBER(SEARCH('Backend Coding'!$B$13,'Budget 24-25'!A50)))&amp;", "&amp;(ISNUMBER(SEARCH('Backend Coding'!$B$14,'Budget 24-25'!A50)))&amp;", "&amp;(ISNUMBER(SEARCH('Backend Coding'!$B$15,'Budget 24-25'!A50)))&amp;", "&amp;(ISNUMBER(SEARCH('Backend Coding'!$B$16,'Budget 24-25'!A50)))&amp;", "&amp;(ISNUMBER(SEARCH('Backend Coding'!$B$17,'Budget 24-25'!A50)))&amp;", "&amp;(ISNUMBER(SEARCH('Backend Coding'!$B$18,'Budget 24-25'!A50)))&amp;", "&amp;(ISNUMBER(SEARCH('Backend Coding'!$B$19,'Budget 24-25'!A50)))&amp;", "&amp;(ISNUMBER(SEARCH('Backend Coding'!$B$20,'Budget 24-25'!A50)))&amp;", "&amp;(ISNUMBER(SEARCH('Backend Coding'!$B$21,'Budget 24-25'!A50)))&amp;", "&amp;(ISNUMBER(SEARCH('Backend Coding'!$B$22,'Budget 24-25'!A50)))&amp;", "&amp;(ISNUMBER(SEARCH('Backend Coding'!$B$23,'Budget 24-25'!A50)))&amp;", "&amp;(ISNUMBER(SEARCH('Backend Coding'!$B$24,'Budget 24-25'!A50)))&amp;", "&amp;(ISNUMBER(SEARCH('Backend Coding'!$B$25,'Budget 24-25'!A50)))&amp;", "&amp;(ISNUMBER(SEARCH('Backend Coding'!$B$26,'Budget 24-25'!A50)))</f>
        <v>FALSE, FALSE, FALSE, FALSE, FALSE, FALSE, FALSE, FALSE, FALSE, FALSE, FALSE, FALSE, FALSE, FALSE, FALSE, FALSE, FALSE, FALSE, FALSE, FALSE, FALSE, FALSE, FALSE, FALSE, FALSE</v>
      </c>
      <c r="R50" s="3" t="str">
        <f>(ISNUMBER(SEARCH('Backend Coding'!$D$2,'Budget 24-25'!A50)))&amp;", "&amp;(ISNUMBER(SEARCH('Backend Coding'!$D$3,'Budget 24-25'!A50)))&amp;", "&amp;(ISNUMBER(SEARCH('Backend Coding'!$D$4,'Budget 24-25'!A50)))&amp;", "&amp;(ISNUMBER(SEARCH('Backend Coding'!$D$5,'Budget 24-25'!A50)))&amp;", "&amp;(ISNUMBER(SEARCH('Backend Coding'!$D$6,'Budget 24-25'!A50)))&amp;", "&amp;(ISNUMBER(SEARCH('Backend Coding'!$D$7,'Budget 24-25'!A50)))&amp;", "&amp;(ISNUMBER(SEARCH('Backend Coding'!$D$8,'Budget 24-25'!A50)))&amp;", "&amp;(ISNUMBER(SEARCH('Backend Coding'!$D$9,'Budget 24-25'!A50)))&amp;", "&amp;(ISNUMBER(SEARCH('Backend Coding'!$D$10,'Budget 24-25'!A50)))&amp;", "&amp;(ISNUMBER(SEARCH('Backend Coding'!$D$11,'Budget 24-25'!A50)))&amp;", "&amp;(ISNUMBER(SEARCH('Backend Coding'!$D$12,'Budget 24-25'!A50)))&amp;", "&amp;(ISNUMBER(SEARCH('Backend Coding'!$D$13,'Budget 24-25'!A50)))&amp;", "&amp;(ISNUMBER(SEARCH('Backend Coding'!$D$14,'Budget 24-25'!A50)))&amp;", "&amp;(ISNUMBER(SEARCH('Backend Coding'!$D$15,'Budget 24-25'!A50)))&amp;", "&amp;(ISNUMBER(SEARCH('Backend Coding'!$D$16,'Budget 24-25'!A50)))&amp;", "&amp;(ISNUMBER(SEARCH('Backend Coding'!$D$17,'Budget 24-25'!A50)))&amp;", "&amp;(ISNUMBER(SEARCH('Backend Coding'!$D$18,'Budget 24-25'!A50)))&amp;", "&amp;(ISNUMBER(SEARCH('Backend Coding'!$D$19,'Budget 24-25'!A50)))&amp;", "&amp;(ISNUMBER(SEARCH('Backend Coding'!$D$20,'Budget 24-25'!A50)))&amp;", "&amp;(ISNUMBER(SEARCH('Backend Coding'!$D$21,'Budget 24-25'!A50)))&amp;", "&amp;(ISNUMBER(SEARCH('Backend Coding'!$D$22,'Budget 24-25'!A50)))&amp;", "&amp;(ISNUMBER(SEARCH('Backend Coding'!$D$23,'Budget 24-25'!A50)))&amp;", "&amp;(ISNUMBER(SEARCH('Backend Coding'!$D$24,'Budget 24-25'!A50)))&amp;", "&amp;(ISNUMBER(SEARCH('Backend Coding'!$D$25,'Budget 24-25'!A50)))&amp;", "&amp;(ISNUMBER(SEARCH('Backend Coding'!$D$26,'Budget 24-25'!A50)))</f>
        <v>FALSE, FALSE, FALSE, FALSE, FALSE, FALSE, FALSE, FALSE, FALSE, FALSE, FALSE, FALSE, FALSE, FALSE, FALSE, FALSE, FALSE, FALSE, FALSE, FALSE, FALSE, FALSE, FALSE, FALSE, FALSE</v>
      </c>
      <c r="S50" s="3" t="str">
        <f>(ISNUMBER(SEARCH('Backend Coding'!$F$2,'Budget 24-25'!A50)))&amp;", "&amp;(ISNUMBER(SEARCH('Backend Coding'!$F$3,'Budget 24-25'!A50)))&amp;", "&amp;(ISNUMBER(SEARCH('Backend Coding'!$F$4,'Budget 24-25'!A50)))&amp;", "&amp;(ISNUMBER(SEARCH('Backend Coding'!$F$5,'Budget 24-25'!A50)))&amp;", "&amp;(ISNUMBER(SEARCH('Backend Coding'!$F$6,'Budget 24-25'!A50)))&amp;", "&amp;(ISNUMBER(SEARCH('Backend Coding'!$F$7,'Budget 24-25'!A50)))&amp;", "&amp;(ISNUMBER(SEARCH('Backend Coding'!$F$8,'Budget 24-25'!A50)))&amp;", "&amp;(ISNUMBER(SEARCH('Backend Coding'!$F$9,'Budget 24-25'!A50)))&amp;", "&amp;(ISNUMBER(SEARCH('Backend Coding'!$F$10,'Budget 24-25'!A50)))&amp;", "&amp;(ISNUMBER(SEARCH('Backend Coding'!$F$11,'Budget 24-25'!A50)))&amp;", "&amp;(ISNUMBER(SEARCH('Backend Coding'!$F$12,'Budget 24-25'!A50)))&amp;", "&amp;(ISNUMBER(SEARCH('Backend Coding'!$F$13,'Budget 24-25'!A50)))&amp;", "&amp;(ISNUMBER(SEARCH('Backend Coding'!$F$14,'Budget 24-25'!A50)))&amp;", "&amp;(ISNUMBER(SEARCH('Backend Coding'!$F$15,'Budget 24-25'!A50)))&amp;", "&amp;(ISNUMBER(SEARCH('Backend Coding'!$F$16,'Budget 24-25'!A50)))&amp;", "&amp;(ISNUMBER(SEARCH('Backend Coding'!$F$17,'Budget 24-25'!A50)))&amp;", "&amp;(ISNUMBER(SEARCH('Backend Coding'!$F$18,'Budget 24-25'!A50)))&amp;", "&amp;(ISNUMBER(SEARCH('Backend Coding'!$F$19,'Budget 24-25'!A50)))&amp;", "&amp;(ISNUMBER(SEARCH('Backend Coding'!$F$20,'Budget 24-25'!A50)))&amp;", "&amp;(ISNUMBER(SEARCH('Backend Coding'!$F$21,'Budget 24-25'!A50)))&amp;", "&amp;(ISNUMBER(SEARCH('Backend Coding'!$F$22,'Budget 24-25'!A50)))&amp;", "&amp;(ISNUMBER(SEARCH('Backend Coding'!$F$23,'Budget 24-25'!A50)))&amp;", "&amp;(ISNUMBER(SEARCH('Backend Coding'!$F$24,'Budget 24-25'!A50)))&amp;", "&amp;(ISNUMBER(SEARCH('Backend Coding'!$F$25,'Budget 24-25'!A50)))&amp;", "&amp;(ISNUMBER(SEARCH('Backend Coding'!$F$26,'Budget 24-25'!A50)))</f>
        <v>TRUE, FALSE, FALSE, FALSE, FALSE, FALSE, FALSE, FALSE, FALSE, FALSE, FALSE, FALSE, FALSE, FALSE, FALSE, FALSE, FALSE, FALSE, FALSE, FALSE, FALSE, FALSE, FALSE, FALSE, FALSE</v>
      </c>
      <c r="T50" s="3" t="str">
        <f>(ISNUMBER(SEARCH('Backend Coding'!$H$2,'Budget 24-25'!A50)))&amp;", "&amp;(ISNUMBER(SEARCH('Backend Coding'!$H$3,'Budget 24-25'!A50)))&amp;", "&amp;(ISNUMBER(SEARCH('Backend Coding'!$H$4,'Budget 24-25'!A50)))&amp;", "&amp;(ISNUMBER(SEARCH('Backend Coding'!$H$5,'Budget 24-25'!A50)))&amp;", "&amp;(ISNUMBER(SEARCH('Backend Coding'!$H$6,'Budget 24-25'!A50)))&amp;", "&amp;(ISNUMBER(SEARCH('Backend Coding'!$H$7,'Budget 24-25'!A50)))&amp;", "&amp;(ISNUMBER(SEARCH('Backend Coding'!$H$8,'Budget 24-25'!A50)))&amp;", "&amp;(ISNUMBER(SEARCH('Backend Coding'!$H$9,'Budget 24-25'!A50)))&amp;", "&amp;(ISNUMBER(SEARCH('Backend Coding'!$H$10,'Budget 24-25'!A50)))&amp;", "&amp;(ISNUMBER(SEARCH('Backend Coding'!$H$11,'Budget 24-25'!A50)))&amp;", "&amp;(ISNUMBER(SEARCH('Backend Coding'!$H$12,'Budget 24-25'!A50)))&amp;", "&amp;(ISNUMBER(SEARCH('Backend Coding'!$H$13,'Budget 24-25'!A50)))&amp;", "&amp;(ISNUMBER(SEARCH('Backend Coding'!$H$14,'Budget 24-25'!A50)))&amp;", "&amp;(ISNUMBER(SEARCH('Backend Coding'!$H$15,'Budget 24-25'!A50)))&amp;", "&amp;(ISNUMBER(SEARCH('Backend Coding'!$H$16,'Budget 24-25'!A50)))&amp;", "&amp;(ISNUMBER(SEARCH('Backend Coding'!$H$17,'Budget 24-25'!A50)))&amp;", "&amp;(ISNUMBER(SEARCH('Backend Coding'!$H$18,'Budget 24-25'!A50)))&amp;", "&amp;(ISNUMBER(SEARCH('Backend Coding'!$H$19,'Budget 24-25'!A50)))&amp;", "&amp;(ISNUMBER(SEARCH('Backend Coding'!$H$20,'Budget 24-25'!A50)))&amp;", "&amp;(ISNUMBER(SEARCH('Backend Coding'!$H$21,'Budget 24-25'!A50)))&amp;", "&amp;(ISNUMBER(SEARCH('Backend Coding'!$H$22,'Budget 24-25'!A50)))&amp;", "&amp;(ISNUMBER(SEARCH('Backend Coding'!$H$23,'Budget 24-25'!A50)))&amp;", "&amp;(ISNUMBER(SEARCH('Backend Coding'!$H$24,'Budget 24-25'!A50)))&amp;", "&amp;(ISNUMBER(SEARCH('Backend Coding'!$H$25,'Budget 24-25'!A50)))&amp;", "&amp;(ISNUMBER(SEARCH('Backend Coding'!$H$26,'Budget 24-25'!A50)))</f>
        <v>FALSE, FALSE, FALSE, FALSE, FALSE, FALSE, FALSE, FALSE, FALSE, FALSE, FALSE, FALSE, FALSE, FALSE, FALSE, FALSE, FALSE, FALSE, FALSE, FALSE, FALSE, FALSE, FALSE, FALSE, FALSE</v>
      </c>
      <c r="U50" s="3" t="str">
        <f>(ISNUMBER(SEARCH('Backend Coding'!$J$2,'Budget 24-25'!A50)))&amp;", "&amp;(ISNUMBER(SEARCH('Backend Coding'!$J$3,'Budget 24-25'!A50)))&amp;", "&amp;(ISNUMBER(SEARCH('Backend Coding'!$J$4,'Budget 24-25'!A50)))&amp;", "&amp;(ISNUMBER(SEARCH('Backend Coding'!$J$5,'Budget 24-25'!A50)))&amp;", "&amp;(ISNUMBER(SEARCH('Backend Coding'!$J$6,'Budget 24-25'!A50)))&amp;", "&amp;(ISNUMBER(SEARCH('Backend Coding'!$J$7,'Budget 24-25'!A50)))&amp;", "&amp;(ISNUMBER(SEARCH('Backend Coding'!$J$8,'Budget 24-25'!A50)))&amp;", "&amp;(ISNUMBER(SEARCH('Backend Coding'!$J$9,'Budget 24-25'!A50)))&amp;", "&amp;(ISNUMBER(SEARCH('Backend Coding'!$J$10,'Budget 24-25'!A50)))&amp;", "&amp;(ISNUMBER(SEARCH('Backend Coding'!$J$11,'Budget 24-25'!A50)))&amp;", "&amp;(ISNUMBER(SEARCH('Backend Coding'!$J$12,'Budget 24-25'!A50)))&amp;", "&amp;(ISNUMBER(SEARCH('Backend Coding'!$J$13,'Budget 24-25'!A50)))&amp;", "&amp;(ISNUMBER(SEARCH('Backend Coding'!$J$14,'Budget 24-25'!A50)))&amp;", "&amp;(ISNUMBER(SEARCH('Backend Coding'!$J$15,'Budget 24-25'!A50)))&amp;", "&amp;(ISNUMBER(SEARCH('Backend Coding'!$J$16,'Budget 24-25'!A50)))&amp;", "&amp;(ISNUMBER(SEARCH('Backend Coding'!$J$17,'Budget 24-25'!A50)))&amp;", "&amp;(ISNUMBER(SEARCH('Backend Coding'!$J$18,'Budget 24-25'!A50)))&amp;", "&amp;(ISNUMBER(SEARCH('Backend Coding'!$J$19,'Budget 24-25'!A50)))&amp;", "&amp;(ISNUMBER(SEARCH('Backend Coding'!$J$20,'Budget 24-25'!A50)))&amp;", "&amp;(ISNUMBER(SEARCH('Backend Coding'!$J$21,'Budget 24-25'!A50)))&amp;", "&amp;(ISNUMBER(SEARCH('Backend Coding'!$J$22,'Budget 24-25'!A50)))&amp;", "&amp;(ISNUMBER(SEARCH('Backend Coding'!$J$23,'Budget 24-25'!A50)))&amp;", "&amp;(ISNUMBER(SEARCH('Backend Coding'!$J$24,'Budget 24-25'!A50)))&amp;", "&amp;(ISNUMBER(SEARCH('Backend Coding'!$J$25,'Budget 24-25'!A50)))&amp;", "&amp;(ISNUMBER(SEARCH('Backend Coding'!$J$26,'Budget 24-25'!A50)))</f>
        <v>FALSE, FALSE, FALSE, FALSE, FALSE, FALSE, FALSE, FALSE, FALSE, FALSE, FALSE, FALSE, FALSE, FALSE, FALSE, FALSE, FALSE, FALSE, FALSE, FALSE, FALSE, FALSE, FALSE, FALSE, FALSE</v>
      </c>
    </row>
    <row r="51" spans="1:21" ht="14.25" customHeight="1">
      <c r="A51" s="22"/>
      <c r="B51" s="123"/>
      <c r="C51" s="22"/>
      <c r="D51" s="22"/>
      <c r="E51" s="57"/>
      <c r="F51" s="22"/>
      <c r="G51" s="22"/>
      <c r="H51" s="71"/>
      <c r="I51" s="81"/>
      <c r="J51" s="81"/>
      <c r="K51" s="124"/>
      <c r="L51" s="124"/>
      <c r="M51" s="124"/>
      <c r="N51" s="59"/>
      <c r="O51" s="59"/>
      <c r="P51" s="102">
        <f t="shared" ref="P51:P73" si="5">SUM(L51:O51)</f>
        <v>0</v>
      </c>
      <c r="Q51" s="3" t="str">
        <f>(ISNUMBER(SEARCH('Backend Coding'!$B$2,'Budget 24-25'!A51)))&amp;", "&amp;(ISNUMBER(SEARCH('Backend Coding'!$B$3,'Budget 24-25'!A51)))&amp;", "&amp;(ISNUMBER(SEARCH('Backend Coding'!$B$4,'Budget 24-25'!A51)))&amp;", "&amp;(ISNUMBER(SEARCH('Backend Coding'!$B$5,'Budget 24-25'!A51)))&amp;", "&amp;(ISNUMBER(SEARCH('Backend Coding'!$B$6,'Budget 24-25'!A51)))&amp;", "&amp;(ISNUMBER(SEARCH('Backend Coding'!$B$7,'Budget 24-25'!A51)))&amp;", "&amp;(ISNUMBER(SEARCH('Backend Coding'!$B$8,'Budget 24-25'!A51)))&amp;", "&amp;(ISNUMBER(SEARCH('Backend Coding'!$B$9,'Budget 24-25'!A51)))&amp;", "&amp;(ISNUMBER(SEARCH('Backend Coding'!$B$10,'Budget 24-25'!A51)))&amp;", "&amp;(ISNUMBER(SEARCH('Backend Coding'!$B$11,'Budget 24-25'!A51)))&amp;", "&amp;(ISNUMBER(SEARCH('Backend Coding'!$B$12,'Budget 24-25'!A51)))&amp;", "&amp;(ISNUMBER(SEARCH('Backend Coding'!$B$13,'Budget 24-25'!A51)))&amp;", "&amp;(ISNUMBER(SEARCH('Backend Coding'!$B$14,'Budget 24-25'!A51)))&amp;", "&amp;(ISNUMBER(SEARCH('Backend Coding'!$B$15,'Budget 24-25'!A51)))&amp;", "&amp;(ISNUMBER(SEARCH('Backend Coding'!$B$16,'Budget 24-25'!A51)))&amp;", "&amp;(ISNUMBER(SEARCH('Backend Coding'!$B$17,'Budget 24-25'!A51)))&amp;", "&amp;(ISNUMBER(SEARCH('Backend Coding'!$B$18,'Budget 24-25'!A51)))&amp;", "&amp;(ISNUMBER(SEARCH('Backend Coding'!$B$19,'Budget 24-25'!A51)))&amp;", "&amp;(ISNUMBER(SEARCH('Backend Coding'!$B$20,'Budget 24-25'!A51)))&amp;", "&amp;(ISNUMBER(SEARCH('Backend Coding'!$B$21,'Budget 24-25'!A51)))&amp;", "&amp;(ISNUMBER(SEARCH('Backend Coding'!$B$22,'Budget 24-25'!A51)))&amp;", "&amp;(ISNUMBER(SEARCH('Backend Coding'!$B$23,'Budget 24-25'!A51)))&amp;", "&amp;(ISNUMBER(SEARCH('Backend Coding'!$B$24,'Budget 24-25'!A51)))&amp;", "&amp;(ISNUMBER(SEARCH('Backend Coding'!$B$25,'Budget 24-25'!A51)))&amp;", "&amp;(ISNUMBER(SEARCH('Backend Coding'!$B$26,'Budget 24-25'!A51)))</f>
        <v>FALSE, FALSE, FALSE, FALSE, FALSE, FALSE, FALSE, FALSE, FALSE, FALSE, FALSE, FALSE, FALSE, FALSE, FALSE, FALSE, FALSE, FALSE, FALSE, FALSE, FALSE, FALSE, FALSE, FALSE, FALSE</v>
      </c>
      <c r="R51" s="3" t="str">
        <f>(ISNUMBER(SEARCH('Backend Coding'!$D$2,'Budget 24-25'!A51)))&amp;", "&amp;(ISNUMBER(SEARCH('Backend Coding'!$D$3,'Budget 24-25'!A51)))&amp;", "&amp;(ISNUMBER(SEARCH('Backend Coding'!$D$4,'Budget 24-25'!A51)))&amp;", "&amp;(ISNUMBER(SEARCH('Backend Coding'!$D$5,'Budget 24-25'!A51)))&amp;", "&amp;(ISNUMBER(SEARCH('Backend Coding'!$D$6,'Budget 24-25'!A51)))&amp;", "&amp;(ISNUMBER(SEARCH('Backend Coding'!$D$7,'Budget 24-25'!A51)))&amp;", "&amp;(ISNUMBER(SEARCH('Backend Coding'!$D$8,'Budget 24-25'!A51)))&amp;", "&amp;(ISNUMBER(SEARCH('Backend Coding'!$D$9,'Budget 24-25'!A51)))&amp;", "&amp;(ISNUMBER(SEARCH('Backend Coding'!$D$10,'Budget 24-25'!A51)))&amp;", "&amp;(ISNUMBER(SEARCH('Backend Coding'!$D$11,'Budget 24-25'!A51)))&amp;", "&amp;(ISNUMBER(SEARCH('Backend Coding'!$D$12,'Budget 24-25'!A51)))&amp;", "&amp;(ISNUMBER(SEARCH('Backend Coding'!$D$13,'Budget 24-25'!A51)))&amp;", "&amp;(ISNUMBER(SEARCH('Backend Coding'!$D$14,'Budget 24-25'!A51)))&amp;", "&amp;(ISNUMBER(SEARCH('Backend Coding'!$D$15,'Budget 24-25'!A51)))&amp;", "&amp;(ISNUMBER(SEARCH('Backend Coding'!$D$16,'Budget 24-25'!A51)))&amp;", "&amp;(ISNUMBER(SEARCH('Backend Coding'!$D$17,'Budget 24-25'!A51)))&amp;", "&amp;(ISNUMBER(SEARCH('Backend Coding'!$D$18,'Budget 24-25'!A51)))&amp;", "&amp;(ISNUMBER(SEARCH('Backend Coding'!$D$19,'Budget 24-25'!A51)))&amp;", "&amp;(ISNUMBER(SEARCH('Backend Coding'!$D$20,'Budget 24-25'!A51)))&amp;", "&amp;(ISNUMBER(SEARCH('Backend Coding'!$D$21,'Budget 24-25'!A51)))&amp;", "&amp;(ISNUMBER(SEARCH('Backend Coding'!$D$22,'Budget 24-25'!A51)))&amp;", "&amp;(ISNUMBER(SEARCH('Backend Coding'!$D$23,'Budget 24-25'!A51)))&amp;", "&amp;(ISNUMBER(SEARCH('Backend Coding'!$D$24,'Budget 24-25'!A51)))&amp;", "&amp;(ISNUMBER(SEARCH('Backend Coding'!$D$25,'Budget 24-25'!A51)))&amp;", "&amp;(ISNUMBER(SEARCH('Backend Coding'!$D$26,'Budget 24-25'!A51)))</f>
        <v>FALSE, FALSE, FALSE, FALSE, FALSE, FALSE, FALSE, FALSE, FALSE, FALSE, FALSE, FALSE, FALSE, FALSE, FALSE, FALSE, FALSE, FALSE, FALSE, FALSE, FALSE, FALSE, FALSE, FALSE, FALSE</v>
      </c>
      <c r="S51" s="3" t="str">
        <f>(ISNUMBER(SEARCH('Backend Coding'!$F$2,'Budget 24-25'!A51)))&amp;", "&amp;(ISNUMBER(SEARCH('Backend Coding'!$F$3,'Budget 24-25'!A51)))&amp;", "&amp;(ISNUMBER(SEARCH('Backend Coding'!$F$4,'Budget 24-25'!A51)))&amp;", "&amp;(ISNUMBER(SEARCH('Backend Coding'!$F$5,'Budget 24-25'!A51)))&amp;", "&amp;(ISNUMBER(SEARCH('Backend Coding'!$F$6,'Budget 24-25'!A51)))&amp;", "&amp;(ISNUMBER(SEARCH('Backend Coding'!$F$7,'Budget 24-25'!A51)))&amp;", "&amp;(ISNUMBER(SEARCH('Backend Coding'!$F$8,'Budget 24-25'!A51)))&amp;", "&amp;(ISNUMBER(SEARCH('Backend Coding'!$F$9,'Budget 24-25'!A51)))&amp;", "&amp;(ISNUMBER(SEARCH('Backend Coding'!$F$10,'Budget 24-25'!A51)))&amp;", "&amp;(ISNUMBER(SEARCH('Backend Coding'!$F$11,'Budget 24-25'!A51)))&amp;", "&amp;(ISNUMBER(SEARCH('Backend Coding'!$F$12,'Budget 24-25'!A51)))&amp;", "&amp;(ISNUMBER(SEARCH('Backend Coding'!$F$13,'Budget 24-25'!A51)))&amp;", "&amp;(ISNUMBER(SEARCH('Backend Coding'!$F$14,'Budget 24-25'!A51)))&amp;", "&amp;(ISNUMBER(SEARCH('Backend Coding'!$F$15,'Budget 24-25'!A51)))&amp;", "&amp;(ISNUMBER(SEARCH('Backend Coding'!$F$16,'Budget 24-25'!A51)))&amp;", "&amp;(ISNUMBER(SEARCH('Backend Coding'!$F$17,'Budget 24-25'!A51)))&amp;", "&amp;(ISNUMBER(SEARCH('Backend Coding'!$F$18,'Budget 24-25'!A51)))&amp;", "&amp;(ISNUMBER(SEARCH('Backend Coding'!$F$19,'Budget 24-25'!A51)))&amp;", "&amp;(ISNUMBER(SEARCH('Backend Coding'!$F$20,'Budget 24-25'!A51)))&amp;", "&amp;(ISNUMBER(SEARCH('Backend Coding'!$F$21,'Budget 24-25'!A51)))&amp;", "&amp;(ISNUMBER(SEARCH('Backend Coding'!$F$22,'Budget 24-25'!A51)))&amp;", "&amp;(ISNUMBER(SEARCH('Backend Coding'!$F$23,'Budget 24-25'!A51)))&amp;", "&amp;(ISNUMBER(SEARCH('Backend Coding'!$F$24,'Budget 24-25'!A51)))&amp;", "&amp;(ISNUMBER(SEARCH('Backend Coding'!$F$25,'Budget 24-25'!A51)))&amp;", "&amp;(ISNUMBER(SEARCH('Backend Coding'!$F$26,'Budget 24-25'!A51)))</f>
        <v>FALSE, FALSE, FALSE, FALSE, FALSE, FALSE, FALSE, FALSE, FALSE, FALSE, FALSE, FALSE, FALSE, FALSE, FALSE, FALSE, FALSE, FALSE, FALSE, FALSE, FALSE, FALSE, FALSE, FALSE, FALSE</v>
      </c>
      <c r="T51" s="3" t="str">
        <f>(ISNUMBER(SEARCH('Backend Coding'!$H$2,'Budget 24-25'!A51)))&amp;", "&amp;(ISNUMBER(SEARCH('Backend Coding'!$H$3,'Budget 24-25'!A51)))&amp;", "&amp;(ISNUMBER(SEARCH('Backend Coding'!$H$4,'Budget 24-25'!A51)))&amp;", "&amp;(ISNUMBER(SEARCH('Backend Coding'!$H$5,'Budget 24-25'!A51)))&amp;", "&amp;(ISNUMBER(SEARCH('Backend Coding'!$H$6,'Budget 24-25'!A51)))&amp;", "&amp;(ISNUMBER(SEARCH('Backend Coding'!$H$7,'Budget 24-25'!A51)))&amp;", "&amp;(ISNUMBER(SEARCH('Backend Coding'!$H$8,'Budget 24-25'!A51)))&amp;", "&amp;(ISNUMBER(SEARCH('Backend Coding'!$H$9,'Budget 24-25'!A51)))&amp;", "&amp;(ISNUMBER(SEARCH('Backend Coding'!$H$10,'Budget 24-25'!A51)))&amp;", "&amp;(ISNUMBER(SEARCH('Backend Coding'!$H$11,'Budget 24-25'!A51)))&amp;", "&amp;(ISNUMBER(SEARCH('Backend Coding'!$H$12,'Budget 24-25'!A51)))&amp;", "&amp;(ISNUMBER(SEARCH('Backend Coding'!$H$13,'Budget 24-25'!A51)))&amp;", "&amp;(ISNUMBER(SEARCH('Backend Coding'!$H$14,'Budget 24-25'!A51)))&amp;", "&amp;(ISNUMBER(SEARCH('Backend Coding'!$H$15,'Budget 24-25'!A51)))&amp;", "&amp;(ISNUMBER(SEARCH('Backend Coding'!$H$16,'Budget 24-25'!A51)))&amp;", "&amp;(ISNUMBER(SEARCH('Backend Coding'!$H$17,'Budget 24-25'!A51)))&amp;", "&amp;(ISNUMBER(SEARCH('Backend Coding'!$H$18,'Budget 24-25'!A51)))&amp;", "&amp;(ISNUMBER(SEARCH('Backend Coding'!$H$19,'Budget 24-25'!A51)))&amp;", "&amp;(ISNUMBER(SEARCH('Backend Coding'!$H$20,'Budget 24-25'!A51)))&amp;", "&amp;(ISNUMBER(SEARCH('Backend Coding'!$H$21,'Budget 24-25'!A51)))&amp;", "&amp;(ISNUMBER(SEARCH('Backend Coding'!$H$22,'Budget 24-25'!A51)))&amp;", "&amp;(ISNUMBER(SEARCH('Backend Coding'!$H$23,'Budget 24-25'!A51)))&amp;", "&amp;(ISNUMBER(SEARCH('Backend Coding'!$H$24,'Budget 24-25'!A51)))&amp;", "&amp;(ISNUMBER(SEARCH('Backend Coding'!$H$25,'Budget 24-25'!A51)))&amp;", "&amp;(ISNUMBER(SEARCH('Backend Coding'!$H$26,'Budget 24-25'!A51)))</f>
        <v>FALSE, FALSE, FALSE, FALSE, FALSE, FALSE, FALSE, FALSE, FALSE, FALSE, FALSE, FALSE, FALSE, FALSE, FALSE, FALSE, FALSE, FALSE, FALSE, FALSE, FALSE, FALSE, FALSE, FALSE, FALSE</v>
      </c>
      <c r="U51" s="3" t="str">
        <f>(ISNUMBER(SEARCH('Backend Coding'!$J$2,'Budget 24-25'!A51)))&amp;", "&amp;(ISNUMBER(SEARCH('Backend Coding'!$J$3,'Budget 24-25'!A51)))&amp;", "&amp;(ISNUMBER(SEARCH('Backend Coding'!$J$4,'Budget 24-25'!A51)))&amp;", "&amp;(ISNUMBER(SEARCH('Backend Coding'!$J$5,'Budget 24-25'!A51)))&amp;", "&amp;(ISNUMBER(SEARCH('Backend Coding'!$J$6,'Budget 24-25'!A51)))&amp;", "&amp;(ISNUMBER(SEARCH('Backend Coding'!$J$7,'Budget 24-25'!A51)))&amp;", "&amp;(ISNUMBER(SEARCH('Backend Coding'!$J$8,'Budget 24-25'!A51)))&amp;", "&amp;(ISNUMBER(SEARCH('Backend Coding'!$J$9,'Budget 24-25'!A51)))&amp;", "&amp;(ISNUMBER(SEARCH('Backend Coding'!$J$10,'Budget 24-25'!A51)))&amp;", "&amp;(ISNUMBER(SEARCH('Backend Coding'!$J$11,'Budget 24-25'!A51)))&amp;", "&amp;(ISNUMBER(SEARCH('Backend Coding'!$J$12,'Budget 24-25'!A51)))&amp;", "&amp;(ISNUMBER(SEARCH('Backend Coding'!$J$13,'Budget 24-25'!A51)))&amp;", "&amp;(ISNUMBER(SEARCH('Backend Coding'!$J$14,'Budget 24-25'!A51)))&amp;", "&amp;(ISNUMBER(SEARCH('Backend Coding'!$J$15,'Budget 24-25'!A51)))&amp;", "&amp;(ISNUMBER(SEARCH('Backend Coding'!$J$16,'Budget 24-25'!A51)))&amp;", "&amp;(ISNUMBER(SEARCH('Backend Coding'!$J$17,'Budget 24-25'!A51)))&amp;", "&amp;(ISNUMBER(SEARCH('Backend Coding'!$J$18,'Budget 24-25'!A51)))&amp;", "&amp;(ISNUMBER(SEARCH('Backend Coding'!$J$19,'Budget 24-25'!A51)))&amp;", "&amp;(ISNUMBER(SEARCH('Backend Coding'!$J$20,'Budget 24-25'!A51)))&amp;", "&amp;(ISNUMBER(SEARCH('Backend Coding'!$J$21,'Budget 24-25'!A51)))&amp;", "&amp;(ISNUMBER(SEARCH('Backend Coding'!$J$22,'Budget 24-25'!A51)))&amp;", "&amp;(ISNUMBER(SEARCH('Backend Coding'!$J$23,'Budget 24-25'!A51)))&amp;", "&amp;(ISNUMBER(SEARCH('Backend Coding'!$J$24,'Budget 24-25'!A51)))&amp;", "&amp;(ISNUMBER(SEARCH('Backend Coding'!$J$25,'Budget 24-25'!A51)))&amp;", "&amp;(ISNUMBER(SEARCH('Backend Coding'!$J$26,'Budget 24-25'!A51)))</f>
        <v>FALSE, FALSE, FALSE, FALSE, FALSE, FALSE, FALSE, FALSE, FALSE, FALSE, FALSE, FALSE, FALSE, FALSE, FALSE, FALSE, FALSE, FALSE, FALSE, FALSE, FALSE, FALSE, FALSE, FALSE, FALSE</v>
      </c>
    </row>
    <row r="52" spans="1:21" ht="14.25" customHeight="1">
      <c r="A52" s="22"/>
      <c r="B52" s="123"/>
      <c r="C52" s="22"/>
      <c r="D52" s="22"/>
      <c r="E52" s="57"/>
      <c r="F52" s="22"/>
      <c r="G52" s="22"/>
      <c r="H52" s="71"/>
      <c r="I52" s="81"/>
      <c r="J52" s="81"/>
      <c r="K52" s="124"/>
      <c r="L52" s="124"/>
      <c r="M52" s="124"/>
      <c r="N52" s="59"/>
      <c r="O52" s="59"/>
      <c r="P52" s="102">
        <f t="shared" si="5"/>
        <v>0</v>
      </c>
      <c r="Q52" s="3" t="str">
        <f>(ISNUMBER(SEARCH('Backend Coding'!$B$2,'Budget 24-25'!A52)))&amp;", "&amp;(ISNUMBER(SEARCH('Backend Coding'!$B$3,'Budget 24-25'!A52)))&amp;", "&amp;(ISNUMBER(SEARCH('Backend Coding'!$B$4,'Budget 24-25'!A52)))&amp;", "&amp;(ISNUMBER(SEARCH('Backend Coding'!$B$5,'Budget 24-25'!A52)))&amp;", "&amp;(ISNUMBER(SEARCH('Backend Coding'!$B$6,'Budget 24-25'!A52)))&amp;", "&amp;(ISNUMBER(SEARCH('Backend Coding'!$B$7,'Budget 24-25'!A52)))&amp;", "&amp;(ISNUMBER(SEARCH('Backend Coding'!$B$8,'Budget 24-25'!A52)))&amp;", "&amp;(ISNUMBER(SEARCH('Backend Coding'!$B$9,'Budget 24-25'!A52)))&amp;", "&amp;(ISNUMBER(SEARCH('Backend Coding'!$B$10,'Budget 24-25'!A52)))&amp;", "&amp;(ISNUMBER(SEARCH('Backend Coding'!$B$11,'Budget 24-25'!A52)))&amp;", "&amp;(ISNUMBER(SEARCH('Backend Coding'!$B$12,'Budget 24-25'!A52)))&amp;", "&amp;(ISNUMBER(SEARCH('Backend Coding'!$B$13,'Budget 24-25'!A52)))&amp;", "&amp;(ISNUMBER(SEARCH('Backend Coding'!$B$14,'Budget 24-25'!A52)))&amp;", "&amp;(ISNUMBER(SEARCH('Backend Coding'!$B$15,'Budget 24-25'!A52)))&amp;", "&amp;(ISNUMBER(SEARCH('Backend Coding'!$B$16,'Budget 24-25'!A52)))&amp;", "&amp;(ISNUMBER(SEARCH('Backend Coding'!$B$17,'Budget 24-25'!A52)))&amp;", "&amp;(ISNUMBER(SEARCH('Backend Coding'!$B$18,'Budget 24-25'!A52)))&amp;", "&amp;(ISNUMBER(SEARCH('Backend Coding'!$B$19,'Budget 24-25'!A52)))&amp;", "&amp;(ISNUMBER(SEARCH('Backend Coding'!$B$20,'Budget 24-25'!A52)))&amp;", "&amp;(ISNUMBER(SEARCH('Backend Coding'!$B$21,'Budget 24-25'!A52)))&amp;", "&amp;(ISNUMBER(SEARCH('Backend Coding'!$B$22,'Budget 24-25'!A52)))&amp;", "&amp;(ISNUMBER(SEARCH('Backend Coding'!$B$23,'Budget 24-25'!A52)))&amp;", "&amp;(ISNUMBER(SEARCH('Backend Coding'!$B$24,'Budget 24-25'!A52)))&amp;", "&amp;(ISNUMBER(SEARCH('Backend Coding'!$B$25,'Budget 24-25'!A52)))&amp;", "&amp;(ISNUMBER(SEARCH('Backend Coding'!$B$26,'Budget 24-25'!A52)))</f>
        <v>FALSE, FALSE, FALSE, FALSE, FALSE, FALSE, FALSE, FALSE, FALSE, FALSE, FALSE, FALSE, FALSE, FALSE, FALSE, FALSE, FALSE, FALSE, FALSE, FALSE, FALSE, FALSE, FALSE, FALSE, FALSE</v>
      </c>
      <c r="R52" s="3" t="str">
        <f>(ISNUMBER(SEARCH('Backend Coding'!$D$2,'Budget 24-25'!A52)))&amp;", "&amp;(ISNUMBER(SEARCH('Backend Coding'!$D$3,'Budget 24-25'!A52)))&amp;", "&amp;(ISNUMBER(SEARCH('Backend Coding'!$D$4,'Budget 24-25'!A52)))&amp;", "&amp;(ISNUMBER(SEARCH('Backend Coding'!$D$5,'Budget 24-25'!A52)))&amp;", "&amp;(ISNUMBER(SEARCH('Backend Coding'!$D$6,'Budget 24-25'!A52)))&amp;", "&amp;(ISNUMBER(SEARCH('Backend Coding'!$D$7,'Budget 24-25'!A52)))&amp;", "&amp;(ISNUMBER(SEARCH('Backend Coding'!$D$8,'Budget 24-25'!A52)))&amp;", "&amp;(ISNUMBER(SEARCH('Backend Coding'!$D$9,'Budget 24-25'!A52)))&amp;", "&amp;(ISNUMBER(SEARCH('Backend Coding'!$D$10,'Budget 24-25'!A52)))&amp;", "&amp;(ISNUMBER(SEARCH('Backend Coding'!$D$11,'Budget 24-25'!A52)))&amp;", "&amp;(ISNUMBER(SEARCH('Backend Coding'!$D$12,'Budget 24-25'!A52)))&amp;", "&amp;(ISNUMBER(SEARCH('Backend Coding'!$D$13,'Budget 24-25'!A52)))&amp;", "&amp;(ISNUMBER(SEARCH('Backend Coding'!$D$14,'Budget 24-25'!A52)))&amp;", "&amp;(ISNUMBER(SEARCH('Backend Coding'!$D$15,'Budget 24-25'!A52)))&amp;", "&amp;(ISNUMBER(SEARCH('Backend Coding'!$D$16,'Budget 24-25'!A52)))&amp;", "&amp;(ISNUMBER(SEARCH('Backend Coding'!$D$17,'Budget 24-25'!A52)))&amp;", "&amp;(ISNUMBER(SEARCH('Backend Coding'!$D$18,'Budget 24-25'!A52)))&amp;", "&amp;(ISNUMBER(SEARCH('Backend Coding'!$D$19,'Budget 24-25'!A52)))&amp;", "&amp;(ISNUMBER(SEARCH('Backend Coding'!$D$20,'Budget 24-25'!A52)))&amp;", "&amp;(ISNUMBER(SEARCH('Backend Coding'!$D$21,'Budget 24-25'!A52)))&amp;", "&amp;(ISNUMBER(SEARCH('Backend Coding'!$D$22,'Budget 24-25'!A52)))&amp;", "&amp;(ISNUMBER(SEARCH('Backend Coding'!$D$23,'Budget 24-25'!A52)))&amp;", "&amp;(ISNUMBER(SEARCH('Backend Coding'!$D$24,'Budget 24-25'!A52)))&amp;", "&amp;(ISNUMBER(SEARCH('Backend Coding'!$D$25,'Budget 24-25'!A52)))&amp;", "&amp;(ISNUMBER(SEARCH('Backend Coding'!$D$26,'Budget 24-25'!A52)))</f>
        <v>FALSE, FALSE, FALSE, FALSE, FALSE, FALSE, FALSE, FALSE, FALSE, FALSE, FALSE, FALSE, FALSE, FALSE, FALSE, FALSE, FALSE, FALSE, FALSE, FALSE, FALSE, FALSE, FALSE, FALSE, FALSE</v>
      </c>
      <c r="S52" s="3" t="str">
        <f>(ISNUMBER(SEARCH('Backend Coding'!$F$2,'Budget 24-25'!A52)))&amp;", "&amp;(ISNUMBER(SEARCH('Backend Coding'!$F$3,'Budget 24-25'!A52)))&amp;", "&amp;(ISNUMBER(SEARCH('Backend Coding'!$F$4,'Budget 24-25'!A52)))&amp;", "&amp;(ISNUMBER(SEARCH('Backend Coding'!$F$5,'Budget 24-25'!A52)))&amp;", "&amp;(ISNUMBER(SEARCH('Backend Coding'!$F$6,'Budget 24-25'!A52)))&amp;", "&amp;(ISNUMBER(SEARCH('Backend Coding'!$F$7,'Budget 24-25'!A52)))&amp;", "&amp;(ISNUMBER(SEARCH('Backend Coding'!$F$8,'Budget 24-25'!A52)))&amp;", "&amp;(ISNUMBER(SEARCH('Backend Coding'!$F$9,'Budget 24-25'!A52)))&amp;", "&amp;(ISNUMBER(SEARCH('Backend Coding'!$F$10,'Budget 24-25'!A52)))&amp;", "&amp;(ISNUMBER(SEARCH('Backend Coding'!$F$11,'Budget 24-25'!A52)))&amp;", "&amp;(ISNUMBER(SEARCH('Backend Coding'!$F$12,'Budget 24-25'!A52)))&amp;", "&amp;(ISNUMBER(SEARCH('Backend Coding'!$F$13,'Budget 24-25'!A52)))&amp;", "&amp;(ISNUMBER(SEARCH('Backend Coding'!$F$14,'Budget 24-25'!A52)))&amp;", "&amp;(ISNUMBER(SEARCH('Backend Coding'!$F$15,'Budget 24-25'!A52)))&amp;", "&amp;(ISNUMBER(SEARCH('Backend Coding'!$F$16,'Budget 24-25'!A52)))&amp;", "&amp;(ISNUMBER(SEARCH('Backend Coding'!$F$17,'Budget 24-25'!A52)))&amp;", "&amp;(ISNUMBER(SEARCH('Backend Coding'!$F$18,'Budget 24-25'!A52)))&amp;", "&amp;(ISNUMBER(SEARCH('Backend Coding'!$F$19,'Budget 24-25'!A52)))&amp;", "&amp;(ISNUMBER(SEARCH('Backend Coding'!$F$20,'Budget 24-25'!A52)))&amp;", "&amp;(ISNUMBER(SEARCH('Backend Coding'!$F$21,'Budget 24-25'!A52)))&amp;", "&amp;(ISNUMBER(SEARCH('Backend Coding'!$F$22,'Budget 24-25'!A52)))&amp;", "&amp;(ISNUMBER(SEARCH('Backend Coding'!$F$23,'Budget 24-25'!A52)))&amp;", "&amp;(ISNUMBER(SEARCH('Backend Coding'!$F$24,'Budget 24-25'!A52)))&amp;", "&amp;(ISNUMBER(SEARCH('Backend Coding'!$F$25,'Budget 24-25'!A52)))&amp;", "&amp;(ISNUMBER(SEARCH('Backend Coding'!$F$26,'Budget 24-25'!A52)))</f>
        <v>FALSE, FALSE, FALSE, FALSE, FALSE, FALSE, FALSE, FALSE, FALSE, FALSE, FALSE, FALSE, FALSE, FALSE, FALSE, FALSE, FALSE, FALSE, FALSE, FALSE, FALSE, FALSE, FALSE, FALSE, FALSE</v>
      </c>
      <c r="T52" s="3" t="str">
        <f>(ISNUMBER(SEARCH('Backend Coding'!$H$2,'Budget 24-25'!A52)))&amp;", "&amp;(ISNUMBER(SEARCH('Backend Coding'!$H$3,'Budget 24-25'!A52)))&amp;", "&amp;(ISNUMBER(SEARCH('Backend Coding'!$H$4,'Budget 24-25'!A52)))&amp;", "&amp;(ISNUMBER(SEARCH('Backend Coding'!$H$5,'Budget 24-25'!A52)))&amp;", "&amp;(ISNUMBER(SEARCH('Backend Coding'!$H$6,'Budget 24-25'!A52)))&amp;", "&amp;(ISNUMBER(SEARCH('Backend Coding'!$H$7,'Budget 24-25'!A52)))&amp;", "&amp;(ISNUMBER(SEARCH('Backend Coding'!$H$8,'Budget 24-25'!A52)))&amp;", "&amp;(ISNUMBER(SEARCH('Backend Coding'!$H$9,'Budget 24-25'!A52)))&amp;", "&amp;(ISNUMBER(SEARCH('Backend Coding'!$H$10,'Budget 24-25'!A52)))&amp;", "&amp;(ISNUMBER(SEARCH('Backend Coding'!$H$11,'Budget 24-25'!A52)))&amp;", "&amp;(ISNUMBER(SEARCH('Backend Coding'!$H$12,'Budget 24-25'!A52)))&amp;", "&amp;(ISNUMBER(SEARCH('Backend Coding'!$H$13,'Budget 24-25'!A52)))&amp;", "&amp;(ISNUMBER(SEARCH('Backend Coding'!$H$14,'Budget 24-25'!A52)))&amp;", "&amp;(ISNUMBER(SEARCH('Backend Coding'!$H$15,'Budget 24-25'!A52)))&amp;", "&amp;(ISNUMBER(SEARCH('Backend Coding'!$H$16,'Budget 24-25'!A52)))&amp;", "&amp;(ISNUMBER(SEARCH('Backend Coding'!$H$17,'Budget 24-25'!A52)))&amp;", "&amp;(ISNUMBER(SEARCH('Backend Coding'!$H$18,'Budget 24-25'!A52)))&amp;", "&amp;(ISNUMBER(SEARCH('Backend Coding'!$H$19,'Budget 24-25'!A52)))&amp;", "&amp;(ISNUMBER(SEARCH('Backend Coding'!$H$20,'Budget 24-25'!A52)))&amp;", "&amp;(ISNUMBER(SEARCH('Backend Coding'!$H$21,'Budget 24-25'!A52)))&amp;", "&amp;(ISNUMBER(SEARCH('Backend Coding'!$H$22,'Budget 24-25'!A52)))&amp;", "&amp;(ISNUMBER(SEARCH('Backend Coding'!$H$23,'Budget 24-25'!A52)))&amp;", "&amp;(ISNUMBER(SEARCH('Backend Coding'!$H$24,'Budget 24-25'!A52)))&amp;", "&amp;(ISNUMBER(SEARCH('Backend Coding'!$H$25,'Budget 24-25'!A52)))&amp;", "&amp;(ISNUMBER(SEARCH('Backend Coding'!$H$26,'Budget 24-25'!A52)))</f>
        <v>FALSE, FALSE, FALSE, FALSE, FALSE, FALSE, FALSE, FALSE, FALSE, FALSE, FALSE, FALSE, FALSE, FALSE, FALSE, FALSE, FALSE, FALSE, FALSE, FALSE, FALSE, FALSE, FALSE, FALSE, FALSE</v>
      </c>
      <c r="U52" s="3" t="str">
        <f>(ISNUMBER(SEARCH('Backend Coding'!$J$2,'Budget 24-25'!A52)))&amp;", "&amp;(ISNUMBER(SEARCH('Backend Coding'!$J$3,'Budget 24-25'!A52)))&amp;", "&amp;(ISNUMBER(SEARCH('Backend Coding'!$J$4,'Budget 24-25'!A52)))&amp;", "&amp;(ISNUMBER(SEARCH('Backend Coding'!$J$5,'Budget 24-25'!A52)))&amp;", "&amp;(ISNUMBER(SEARCH('Backend Coding'!$J$6,'Budget 24-25'!A52)))&amp;", "&amp;(ISNUMBER(SEARCH('Backend Coding'!$J$7,'Budget 24-25'!A52)))&amp;", "&amp;(ISNUMBER(SEARCH('Backend Coding'!$J$8,'Budget 24-25'!A52)))&amp;", "&amp;(ISNUMBER(SEARCH('Backend Coding'!$J$9,'Budget 24-25'!A52)))&amp;", "&amp;(ISNUMBER(SEARCH('Backend Coding'!$J$10,'Budget 24-25'!A52)))&amp;", "&amp;(ISNUMBER(SEARCH('Backend Coding'!$J$11,'Budget 24-25'!A52)))&amp;", "&amp;(ISNUMBER(SEARCH('Backend Coding'!$J$12,'Budget 24-25'!A52)))&amp;", "&amp;(ISNUMBER(SEARCH('Backend Coding'!$J$13,'Budget 24-25'!A52)))&amp;", "&amp;(ISNUMBER(SEARCH('Backend Coding'!$J$14,'Budget 24-25'!A52)))&amp;", "&amp;(ISNUMBER(SEARCH('Backend Coding'!$J$15,'Budget 24-25'!A52)))&amp;", "&amp;(ISNUMBER(SEARCH('Backend Coding'!$J$16,'Budget 24-25'!A52)))&amp;", "&amp;(ISNUMBER(SEARCH('Backend Coding'!$J$17,'Budget 24-25'!A52)))&amp;", "&amp;(ISNUMBER(SEARCH('Backend Coding'!$J$18,'Budget 24-25'!A52)))&amp;", "&amp;(ISNUMBER(SEARCH('Backend Coding'!$J$19,'Budget 24-25'!A52)))&amp;", "&amp;(ISNUMBER(SEARCH('Backend Coding'!$J$20,'Budget 24-25'!A52)))&amp;", "&amp;(ISNUMBER(SEARCH('Backend Coding'!$J$21,'Budget 24-25'!A52)))&amp;", "&amp;(ISNUMBER(SEARCH('Backend Coding'!$J$22,'Budget 24-25'!A52)))&amp;", "&amp;(ISNUMBER(SEARCH('Backend Coding'!$J$23,'Budget 24-25'!A52)))&amp;", "&amp;(ISNUMBER(SEARCH('Backend Coding'!$J$24,'Budget 24-25'!A52)))&amp;", "&amp;(ISNUMBER(SEARCH('Backend Coding'!$J$25,'Budget 24-25'!A52)))&amp;", "&amp;(ISNUMBER(SEARCH('Backend Coding'!$J$26,'Budget 24-25'!A52)))</f>
        <v>FALSE, FALSE, FALSE, FALSE, FALSE, FALSE, FALSE, FALSE, FALSE, FALSE, FALSE, FALSE, FALSE, FALSE, FALSE, FALSE, FALSE, FALSE, FALSE, FALSE, FALSE, FALSE, FALSE, FALSE, FALSE</v>
      </c>
    </row>
    <row r="53" spans="1:21" ht="14.25" customHeight="1">
      <c r="A53" s="22"/>
      <c r="B53" s="123"/>
      <c r="C53" s="22"/>
      <c r="D53" s="22"/>
      <c r="E53" s="57"/>
      <c r="F53" s="22"/>
      <c r="G53" s="22"/>
      <c r="H53" s="71"/>
      <c r="I53" s="81"/>
      <c r="J53" s="81"/>
      <c r="K53" s="124"/>
      <c r="L53" s="124"/>
      <c r="M53" s="124"/>
      <c r="N53" s="59"/>
      <c r="O53" s="59"/>
      <c r="P53" s="102">
        <f t="shared" si="5"/>
        <v>0</v>
      </c>
      <c r="Q53" s="3" t="str">
        <f>(ISNUMBER(SEARCH('Backend Coding'!$B$2,'Budget 24-25'!A53)))&amp;", "&amp;(ISNUMBER(SEARCH('Backend Coding'!$B$3,'Budget 24-25'!A53)))&amp;", "&amp;(ISNUMBER(SEARCH('Backend Coding'!$B$4,'Budget 24-25'!A53)))&amp;", "&amp;(ISNUMBER(SEARCH('Backend Coding'!$B$5,'Budget 24-25'!A53)))&amp;", "&amp;(ISNUMBER(SEARCH('Backend Coding'!$B$6,'Budget 24-25'!A53)))&amp;", "&amp;(ISNUMBER(SEARCH('Backend Coding'!$B$7,'Budget 24-25'!A53)))&amp;", "&amp;(ISNUMBER(SEARCH('Backend Coding'!$B$8,'Budget 24-25'!A53)))&amp;", "&amp;(ISNUMBER(SEARCH('Backend Coding'!$B$9,'Budget 24-25'!A53)))&amp;", "&amp;(ISNUMBER(SEARCH('Backend Coding'!$B$10,'Budget 24-25'!A53)))&amp;", "&amp;(ISNUMBER(SEARCH('Backend Coding'!$B$11,'Budget 24-25'!A53)))&amp;", "&amp;(ISNUMBER(SEARCH('Backend Coding'!$B$12,'Budget 24-25'!A53)))&amp;", "&amp;(ISNUMBER(SEARCH('Backend Coding'!$B$13,'Budget 24-25'!A53)))&amp;", "&amp;(ISNUMBER(SEARCH('Backend Coding'!$B$14,'Budget 24-25'!A53)))&amp;", "&amp;(ISNUMBER(SEARCH('Backend Coding'!$B$15,'Budget 24-25'!A53)))&amp;", "&amp;(ISNUMBER(SEARCH('Backend Coding'!$B$16,'Budget 24-25'!A53)))&amp;", "&amp;(ISNUMBER(SEARCH('Backend Coding'!$B$17,'Budget 24-25'!A53)))&amp;", "&amp;(ISNUMBER(SEARCH('Backend Coding'!$B$18,'Budget 24-25'!A53)))&amp;", "&amp;(ISNUMBER(SEARCH('Backend Coding'!$B$19,'Budget 24-25'!A53)))&amp;", "&amp;(ISNUMBER(SEARCH('Backend Coding'!$B$20,'Budget 24-25'!A53)))&amp;", "&amp;(ISNUMBER(SEARCH('Backend Coding'!$B$21,'Budget 24-25'!A53)))&amp;", "&amp;(ISNUMBER(SEARCH('Backend Coding'!$B$22,'Budget 24-25'!A53)))&amp;", "&amp;(ISNUMBER(SEARCH('Backend Coding'!$B$23,'Budget 24-25'!A53)))&amp;", "&amp;(ISNUMBER(SEARCH('Backend Coding'!$B$24,'Budget 24-25'!A53)))&amp;", "&amp;(ISNUMBER(SEARCH('Backend Coding'!$B$25,'Budget 24-25'!A53)))&amp;", "&amp;(ISNUMBER(SEARCH('Backend Coding'!$B$26,'Budget 24-25'!A53)))</f>
        <v>FALSE, FALSE, FALSE, FALSE, FALSE, FALSE, FALSE, FALSE, FALSE, FALSE, FALSE, FALSE, FALSE, FALSE, FALSE, FALSE, FALSE, FALSE, FALSE, FALSE, FALSE, FALSE, FALSE, FALSE, FALSE</v>
      </c>
      <c r="R53" s="3" t="str">
        <f>(ISNUMBER(SEARCH('Backend Coding'!$D$2,'Budget 24-25'!A53)))&amp;", "&amp;(ISNUMBER(SEARCH('Backend Coding'!$D$3,'Budget 24-25'!A53)))&amp;", "&amp;(ISNUMBER(SEARCH('Backend Coding'!$D$4,'Budget 24-25'!A53)))&amp;", "&amp;(ISNUMBER(SEARCH('Backend Coding'!$D$5,'Budget 24-25'!A53)))&amp;", "&amp;(ISNUMBER(SEARCH('Backend Coding'!$D$6,'Budget 24-25'!A53)))&amp;", "&amp;(ISNUMBER(SEARCH('Backend Coding'!$D$7,'Budget 24-25'!A53)))&amp;", "&amp;(ISNUMBER(SEARCH('Backend Coding'!$D$8,'Budget 24-25'!A53)))&amp;", "&amp;(ISNUMBER(SEARCH('Backend Coding'!$D$9,'Budget 24-25'!A53)))&amp;", "&amp;(ISNUMBER(SEARCH('Backend Coding'!$D$10,'Budget 24-25'!A53)))&amp;", "&amp;(ISNUMBER(SEARCH('Backend Coding'!$D$11,'Budget 24-25'!A53)))&amp;", "&amp;(ISNUMBER(SEARCH('Backend Coding'!$D$12,'Budget 24-25'!A53)))&amp;", "&amp;(ISNUMBER(SEARCH('Backend Coding'!$D$13,'Budget 24-25'!A53)))&amp;", "&amp;(ISNUMBER(SEARCH('Backend Coding'!$D$14,'Budget 24-25'!A53)))&amp;", "&amp;(ISNUMBER(SEARCH('Backend Coding'!$D$15,'Budget 24-25'!A53)))&amp;", "&amp;(ISNUMBER(SEARCH('Backend Coding'!$D$16,'Budget 24-25'!A53)))&amp;", "&amp;(ISNUMBER(SEARCH('Backend Coding'!$D$17,'Budget 24-25'!A53)))&amp;", "&amp;(ISNUMBER(SEARCH('Backend Coding'!$D$18,'Budget 24-25'!A53)))&amp;", "&amp;(ISNUMBER(SEARCH('Backend Coding'!$D$19,'Budget 24-25'!A53)))&amp;", "&amp;(ISNUMBER(SEARCH('Backend Coding'!$D$20,'Budget 24-25'!A53)))&amp;", "&amp;(ISNUMBER(SEARCH('Backend Coding'!$D$21,'Budget 24-25'!A53)))&amp;", "&amp;(ISNUMBER(SEARCH('Backend Coding'!$D$22,'Budget 24-25'!A53)))&amp;", "&amp;(ISNUMBER(SEARCH('Backend Coding'!$D$23,'Budget 24-25'!A53)))&amp;", "&amp;(ISNUMBER(SEARCH('Backend Coding'!$D$24,'Budget 24-25'!A53)))&amp;", "&amp;(ISNUMBER(SEARCH('Backend Coding'!$D$25,'Budget 24-25'!A53)))&amp;", "&amp;(ISNUMBER(SEARCH('Backend Coding'!$D$26,'Budget 24-25'!A53)))</f>
        <v>FALSE, FALSE, FALSE, FALSE, FALSE, FALSE, FALSE, FALSE, FALSE, FALSE, FALSE, FALSE, FALSE, FALSE, FALSE, FALSE, FALSE, FALSE, FALSE, FALSE, FALSE, FALSE, FALSE, FALSE, FALSE</v>
      </c>
      <c r="S53" s="3" t="str">
        <f>(ISNUMBER(SEARCH('Backend Coding'!$F$2,'Budget 24-25'!A53)))&amp;", "&amp;(ISNUMBER(SEARCH('Backend Coding'!$F$3,'Budget 24-25'!A53)))&amp;", "&amp;(ISNUMBER(SEARCH('Backend Coding'!$F$4,'Budget 24-25'!A53)))&amp;", "&amp;(ISNUMBER(SEARCH('Backend Coding'!$F$5,'Budget 24-25'!A53)))&amp;", "&amp;(ISNUMBER(SEARCH('Backend Coding'!$F$6,'Budget 24-25'!A53)))&amp;", "&amp;(ISNUMBER(SEARCH('Backend Coding'!$F$7,'Budget 24-25'!A53)))&amp;", "&amp;(ISNUMBER(SEARCH('Backend Coding'!$F$8,'Budget 24-25'!A53)))&amp;", "&amp;(ISNUMBER(SEARCH('Backend Coding'!$F$9,'Budget 24-25'!A53)))&amp;", "&amp;(ISNUMBER(SEARCH('Backend Coding'!$F$10,'Budget 24-25'!A53)))&amp;", "&amp;(ISNUMBER(SEARCH('Backend Coding'!$F$11,'Budget 24-25'!A53)))&amp;", "&amp;(ISNUMBER(SEARCH('Backend Coding'!$F$12,'Budget 24-25'!A53)))&amp;", "&amp;(ISNUMBER(SEARCH('Backend Coding'!$F$13,'Budget 24-25'!A53)))&amp;", "&amp;(ISNUMBER(SEARCH('Backend Coding'!$F$14,'Budget 24-25'!A53)))&amp;", "&amp;(ISNUMBER(SEARCH('Backend Coding'!$F$15,'Budget 24-25'!A53)))&amp;", "&amp;(ISNUMBER(SEARCH('Backend Coding'!$F$16,'Budget 24-25'!A53)))&amp;", "&amp;(ISNUMBER(SEARCH('Backend Coding'!$F$17,'Budget 24-25'!A53)))&amp;", "&amp;(ISNUMBER(SEARCH('Backend Coding'!$F$18,'Budget 24-25'!A53)))&amp;", "&amp;(ISNUMBER(SEARCH('Backend Coding'!$F$19,'Budget 24-25'!A53)))&amp;", "&amp;(ISNUMBER(SEARCH('Backend Coding'!$F$20,'Budget 24-25'!A53)))&amp;", "&amp;(ISNUMBER(SEARCH('Backend Coding'!$F$21,'Budget 24-25'!A53)))&amp;", "&amp;(ISNUMBER(SEARCH('Backend Coding'!$F$22,'Budget 24-25'!A53)))&amp;", "&amp;(ISNUMBER(SEARCH('Backend Coding'!$F$23,'Budget 24-25'!A53)))&amp;", "&amp;(ISNUMBER(SEARCH('Backend Coding'!$F$24,'Budget 24-25'!A53)))&amp;", "&amp;(ISNUMBER(SEARCH('Backend Coding'!$F$25,'Budget 24-25'!A53)))&amp;", "&amp;(ISNUMBER(SEARCH('Backend Coding'!$F$26,'Budget 24-25'!A53)))</f>
        <v>FALSE, FALSE, FALSE, FALSE, FALSE, FALSE, FALSE, FALSE, FALSE, FALSE, FALSE, FALSE, FALSE, FALSE, FALSE, FALSE, FALSE, FALSE, FALSE, FALSE, FALSE, FALSE, FALSE, FALSE, FALSE</v>
      </c>
      <c r="T53" s="3" t="str">
        <f>(ISNUMBER(SEARCH('Backend Coding'!$H$2,'Budget 24-25'!A53)))&amp;", "&amp;(ISNUMBER(SEARCH('Backend Coding'!$H$3,'Budget 24-25'!A53)))&amp;", "&amp;(ISNUMBER(SEARCH('Backend Coding'!$H$4,'Budget 24-25'!A53)))&amp;", "&amp;(ISNUMBER(SEARCH('Backend Coding'!$H$5,'Budget 24-25'!A53)))&amp;", "&amp;(ISNUMBER(SEARCH('Backend Coding'!$H$6,'Budget 24-25'!A53)))&amp;", "&amp;(ISNUMBER(SEARCH('Backend Coding'!$H$7,'Budget 24-25'!A53)))&amp;", "&amp;(ISNUMBER(SEARCH('Backend Coding'!$H$8,'Budget 24-25'!A53)))&amp;", "&amp;(ISNUMBER(SEARCH('Backend Coding'!$H$9,'Budget 24-25'!A53)))&amp;", "&amp;(ISNUMBER(SEARCH('Backend Coding'!$H$10,'Budget 24-25'!A53)))&amp;", "&amp;(ISNUMBER(SEARCH('Backend Coding'!$H$11,'Budget 24-25'!A53)))&amp;", "&amp;(ISNUMBER(SEARCH('Backend Coding'!$H$12,'Budget 24-25'!A53)))&amp;", "&amp;(ISNUMBER(SEARCH('Backend Coding'!$H$13,'Budget 24-25'!A53)))&amp;", "&amp;(ISNUMBER(SEARCH('Backend Coding'!$H$14,'Budget 24-25'!A53)))&amp;", "&amp;(ISNUMBER(SEARCH('Backend Coding'!$H$15,'Budget 24-25'!A53)))&amp;", "&amp;(ISNUMBER(SEARCH('Backend Coding'!$H$16,'Budget 24-25'!A53)))&amp;", "&amp;(ISNUMBER(SEARCH('Backend Coding'!$H$17,'Budget 24-25'!A53)))&amp;", "&amp;(ISNUMBER(SEARCH('Backend Coding'!$H$18,'Budget 24-25'!A53)))&amp;", "&amp;(ISNUMBER(SEARCH('Backend Coding'!$H$19,'Budget 24-25'!A53)))&amp;", "&amp;(ISNUMBER(SEARCH('Backend Coding'!$H$20,'Budget 24-25'!A53)))&amp;", "&amp;(ISNUMBER(SEARCH('Backend Coding'!$H$21,'Budget 24-25'!A53)))&amp;", "&amp;(ISNUMBER(SEARCH('Backend Coding'!$H$22,'Budget 24-25'!A53)))&amp;", "&amp;(ISNUMBER(SEARCH('Backend Coding'!$H$23,'Budget 24-25'!A53)))&amp;", "&amp;(ISNUMBER(SEARCH('Backend Coding'!$H$24,'Budget 24-25'!A53)))&amp;", "&amp;(ISNUMBER(SEARCH('Backend Coding'!$H$25,'Budget 24-25'!A53)))&amp;", "&amp;(ISNUMBER(SEARCH('Backend Coding'!$H$26,'Budget 24-25'!A53)))</f>
        <v>FALSE, FALSE, FALSE, FALSE, FALSE, FALSE, FALSE, FALSE, FALSE, FALSE, FALSE, FALSE, FALSE, FALSE, FALSE, FALSE, FALSE, FALSE, FALSE, FALSE, FALSE, FALSE, FALSE, FALSE, FALSE</v>
      </c>
      <c r="U53" s="3" t="str">
        <f>(ISNUMBER(SEARCH('Backend Coding'!$J$2,'Budget 24-25'!A53)))&amp;", "&amp;(ISNUMBER(SEARCH('Backend Coding'!$J$3,'Budget 24-25'!A53)))&amp;", "&amp;(ISNUMBER(SEARCH('Backend Coding'!$J$4,'Budget 24-25'!A53)))&amp;", "&amp;(ISNUMBER(SEARCH('Backend Coding'!$J$5,'Budget 24-25'!A53)))&amp;", "&amp;(ISNUMBER(SEARCH('Backend Coding'!$J$6,'Budget 24-25'!A53)))&amp;", "&amp;(ISNUMBER(SEARCH('Backend Coding'!$J$7,'Budget 24-25'!A53)))&amp;", "&amp;(ISNUMBER(SEARCH('Backend Coding'!$J$8,'Budget 24-25'!A53)))&amp;", "&amp;(ISNUMBER(SEARCH('Backend Coding'!$J$9,'Budget 24-25'!A53)))&amp;", "&amp;(ISNUMBER(SEARCH('Backend Coding'!$J$10,'Budget 24-25'!A53)))&amp;", "&amp;(ISNUMBER(SEARCH('Backend Coding'!$J$11,'Budget 24-25'!A53)))&amp;", "&amp;(ISNUMBER(SEARCH('Backend Coding'!$J$12,'Budget 24-25'!A53)))&amp;", "&amp;(ISNUMBER(SEARCH('Backend Coding'!$J$13,'Budget 24-25'!A53)))&amp;", "&amp;(ISNUMBER(SEARCH('Backend Coding'!$J$14,'Budget 24-25'!A53)))&amp;", "&amp;(ISNUMBER(SEARCH('Backend Coding'!$J$15,'Budget 24-25'!A53)))&amp;", "&amp;(ISNUMBER(SEARCH('Backend Coding'!$J$16,'Budget 24-25'!A53)))&amp;", "&amp;(ISNUMBER(SEARCH('Backend Coding'!$J$17,'Budget 24-25'!A53)))&amp;", "&amp;(ISNUMBER(SEARCH('Backend Coding'!$J$18,'Budget 24-25'!A53)))&amp;", "&amp;(ISNUMBER(SEARCH('Backend Coding'!$J$19,'Budget 24-25'!A53)))&amp;", "&amp;(ISNUMBER(SEARCH('Backend Coding'!$J$20,'Budget 24-25'!A53)))&amp;", "&amp;(ISNUMBER(SEARCH('Backend Coding'!$J$21,'Budget 24-25'!A53)))&amp;", "&amp;(ISNUMBER(SEARCH('Backend Coding'!$J$22,'Budget 24-25'!A53)))&amp;", "&amp;(ISNUMBER(SEARCH('Backend Coding'!$J$23,'Budget 24-25'!A53)))&amp;", "&amp;(ISNUMBER(SEARCH('Backend Coding'!$J$24,'Budget 24-25'!A53)))&amp;", "&amp;(ISNUMBER(SEARCH('Backend Coding'!$J$25,'Budget 24-25'!A53)))&amp;", "&amp;(ISNUMBER(SEARCH('Backend Coding'!$J$26,'Budget 24-25'!A53)))</f>
        <v>FALSE, FALSE, FALSE, FALSE, FALSE, FALSE, FALSE, FALSE, FALSE, FALSE, FALSE, FALSE, FALSE, FALSE, FALSE, FALSE, FALSE, FALSE, FALSE, FALSE, FALSE, FALSE, FALSE, FALSE, FALSE</v>
      </c>
    </row>
    <row r="54" spans="1:21" ht="14.25" customHeight="1">
      <c r="A54" s="22"/>
      <c r="B54" s="123"/>
      <c r="C54" s="22"/>
      <c r="D54" s="22"/>
      <c r="E54" s="57"/>
      <c r="F54" s="22"/>
      <c r="G54" s="22"/>
      <c r="H54" s="71"/>
      <c r="I54" s="81"/>
      <c r="J54" s="81"/>
      <c r="K54" s="124"/>
      <c r="L54" s="124"/>
      <c r="M54" s="124"/>
      <c r="N54" s="59"/>
      <c r="O54" s="59"/>
      <c r="P54" s="102">
        <f t="shared" si="5"/>
        <v>0</v>
      </c>
      <c r="Q54" s="3" t="str">
        <f>(ISNUMBER(SEARCH('Backend Coding'!$B$2,'Budget 24-25'!A54)))&amp;", "&amp;(ISNUMBER(SEARCH('Backend Coding'!$B$3,'Budget 24-25'!A54)))&amp;", "&amp;(ISNUMBER(SEARCH('Backend Coding'!$B$4,'Budget 24-25'!A54)))&amp;", "&amp;(ISNUMBER(SEARCH('Backend Coding'!$B$5,'Budget 24-25'!A54)))&amp;", "&amp;(ISNUMBER(SEARCH('Backend Coding'!$B$6,'Budget 24-25'!A54)))&amp;", "&amp;(ISNUMBER(SEARCH('Backend Coding'!$B$7,'Budget 24-25'!A54)))&amp;", "&amp;(ISNUMBER(SEARCH('Backend Coding'!$B$8,'Budget 24-25'!A54)))&amp;", "&amp;(ISNUMBER(SEARCH('Backend Coding'!$B$9,'Budget 24-25'!A54)))&amp;", "&amp;(ISNUMBER(SEARCH('Backend Coding'!$B$10,'Budget 24-25'!A54)))&amp;", "&amp;(ISNUMBER(SEARCH('Backend Coding'!$B$11,'Budget 24-25'!A54)))&amp;", "&amp;(ISNUMBER(SEARCH('Backend Coding'!$B$12,'Budget 24-25'!A54)))&amp;", "&amp;(ISNUMBER(SEARCH('Backend Coding'!$B$13,'Budget 24-25'!A54)))&amp;", "&amp;(ISNUMBER(SEARCH('Backend Coding'!$B$14,'Budget 24-25'!A54)))&amp;", "&amp;(ISNUMBER(SEARCH('Backend Coding'!$B$15,'Budget 24-25'!A54)))&amp;", "&amp;(ISNUMBER(SEARCH('Backend Coding'!$B$16,'Budget 24-25'!A54)))&amp;", "&amp;(ISNUMBER(SEARCH('Backend Coding'!$B$17,'Budget 24-25'!A54)))&amp;", "&amp;(ISNUMBER(SEARCH('Backend Coding'!$B$18,'Budget 24-25'!A54)))&amp;", "&amp;(ISNUMBER(SEARCH('Backend Coding'!$B$19,'Budget 24-25'!A54)))&amp;", "&amp;(ISNUMBER(SEARCH('Backend Coding'!$B$20,'Budget 24-25'!A54)))&amp;", "&amp;(ISNUMBER(SEARCH('Backend Coding'!$B$21,'Budget 24-25'!A54)))&amp;", "&amp;(ISNUMBER(SEARCH('Backend Coding'!$B$22,'Budget 24-25'!A54)))&amp;", "&amp;(ISNUMBER(SEARCH('Backend Coding'!$B$23,'Budget 24-25'!A54)))&amp;", "&amp;(ISNUMBER(SEARCH('Backend Coding'!$B$24,'Budget 24-25'!A54)))&amp;", "&amp;(ISNUMBER(SEARCH('Backend Coding'!$B$25,'Budget 24-25'!A54)))&amp;", "&amp;(ISNUMBER(SEARCH('Backend Coding'!$B$26,'Budget 24-25'!A54)))</f>
        <v>FALSE, FALSE, FALSE, FALSE, FALSE, FALSE, FALSE, FALSE, FALSE, FALSE, FALSE, FALSE, FALSE, FALSE, FALSE, FALSE, FALSE, FALSE, FALSE, FALSE, FALSE, FALSE, FALSE, FALSE, FALSE</v>
      </c>
      <c r="R54" s="3" t="str">
        <f>(ISNUMBER(SEARCH('Backend Coding'!$D$2,'Budget 24-25'!A54)))&amp;", "&amp;(ISNUMBER(SEARCH('Backend Coding'!$D$3,'Budget 24-25'!A54)))&amp;", "&amp;(ISNUMBER(SEARCH('Backend Coding'!$D$4,'Budget 24-25'!A54)))&amp;", "&amp;(ISNUMBER(SEARCH('Backend Coding'!$D$5,'Budget 24-25'!A54)))&amp;", "&amp;(ISNUMBER(SEARCH('Backend Coding'!$D$6,'Budget 24-25'!A54)))&amp;", "&amp;(ISNUMBER(SEARCH('Backend Coding'!$D$7,'Budget 24-25'!A54)))&amp;", "&amp;(ISNUMBER(SEARCH('Backend Coding'!$D$8,'Budget 24-25'!A54)))&amp;", "&amp;(ISNUMBER(SEARCH('Backend Coding'!$D$9,'Budget 24-25'!A54)))&amp;", "&amp;(ISNUMBER(SEARCH('Backend Coding'!$D$10,'Budget 24-25'!A54)))&amp;", "&amp;(ISNUMBER(SEARCH('Backend Coding'!$D$11,'Budget 24-25'!A54)))&amp;", "&amp;(ISNUMBER(SEARCH('Backend Coding'!$D$12,'Budget 24-25'!A54)))&amp;", "&amp;(ISNUMBER(SEARCH('Backend Coding'!$D$13,'Budget 24-25'!A54)))&amp;", "&amp;(ISNUMBER(SEARCH('Backend Coding'!$D$14,'Budget 24-25'!A54)))&amp;", "&amp;(ISNUMBER(SEARCH('Backend Coding'!$D$15,'Budget 24-25'!A54)))&amp;", "&amp;(ISNUMBER(SEARCH('Backend Coding'!$D$16,'Budget 24-25'!A54)))&amp;", "&amp;(ISNUMBER(SEARCH('Backend Coding'!$D$17,'Budget 24-25'!A54)))&amp;", "&amp;(ISNUMBER(SEARCH('Backend Coding'!$D$18,'Budget 24-25'!A54)))&amp;", "&amp;(ISNUMBER(SEARCH('Backend Coding'!$D$19,'Budget 24-25'!A54)))&amp;", "&amp;(ISNUMBER(SEARCH('Backend Coding'!$D$20,'Budget 24-25'!A54)))&amp;", "&amp;(ISNUMBER(SEARCH('Backend Coding'!$D$21,'Budget 24-25'!A54)))&amp;", "&amp;(ISNUMBER(SEARCH('Backend Coding'!$D$22,'Budget 24-25'!A54)))&amp;", "&amp;(ISNUMBER(SEARCH('Backend Coding'!$D$23,'Budget 24-25'!A54)))&amp;", "&amp;(ISNUMBER(SEARCH('Backend Coding'!$D$24,'Budget 24-25'!A54)))&amp;", "&amp;(ISNUMBER(SEARCH('Backend Coding'!$D$25,'Budget 24-25'!A54)))&amp;", "&amp;(ISNUMBER(SEARCH('Backend Coding'!$D$26,'Budget 24-25'!A54)))</f>
        <v>FALSE, FALSE, FALSE, FALSE, FALSE, FALSE, FALSE, FALSE, FALSE, FALSE, FALSE, FALSE, FALSE, FALSE, FALSE, FALSE, FALSE, FALSE, FALSE, FALSE, FALSE, FALSE, FALSE, FALSE, FALSE</v>
      </c>
      <c r="S54" s="3" t="str">
        <f>(ISNUMBER(SEARCH('Backend Coding'!$F$2,'Budget 24-25'!A54)))&amp;", "&amp;(ISNUMBER(SEARCH('Backend Coding'!$F$3,'Budget 24-25'!A54)))&amp;", "&amp;(ISNUMBER(SEARCH('Backend Coding'!$F$4,'Budget 24-25'!A54)))&amp;", "&amp;(ISNUMBER(SEARCH('Backend Coding'!$F$5,'Budget 24-25'!A54)))&amp;", "&amp;(ISNUMBER(SEARCH('Backend Coding'!$F$6,'Budget 24-25'!A54)))&amp;", "&amp;(ISNUMBER(SEARCH('Backend Coding'!$F$7,'Budget 24-25'!A54)))&amp;", "&amp;(ISNUMBER(SEARCH('Backend Coding'!$F$8,'Budget 24-25'!A54)))&amp;", "&amp;(ISNUMBER(SEARCH('Backend Coding'!$F$9,'Budget 24-25'!A54)))&amp;", "&amp;(ISNUMBER(SEARCH('Backend Coding'!$F$10,'Budget 24-25'!A54)))&amp;", "&amp;(ISNUMBER(SEARCH('Backend Coding'!$F$11,'Budget 24-25'!A54)))&amp;", "&amp;(ISNUMBER(SEARCH('Backend Coding'!$F$12,'Budget 24-25'!A54)))&amp;", "&amp;(ISNUMBER(SEARCH('Backend Coding'!$F$13,'Budget 24-25'!A54)))&amp;", "&amp;(ISNUMBER(SEARCH('Backend Coding'!$F$14,'Budget 24-25'!A54)))&amp;", "&amp;(ISNUMBER(SEARCH('Backend Coding'!$F$15,'Budget 24-25'!A54)))&amp;", "&amp;(ISNUMBER(SEARCH('Backend Coding'!$F$16,'Budget 24-25'!A54)))&amp;", "&amp;(ISNUMBER(SEARCH('Backend Coding'!$F$17,'Budget 24-25'!A54)))&amp;", "&amp;(ISNUMBER(SEARCH('Backend Coding'!$F$18,'Budget 24-25'!A54)))&amp;", "&amp;(ISNUMBER(SEARCH('Backend Coding'!$F$19,'Budget 24-25'!A54)))&amp;", "&amp;(ISNUMBER(SEARCH('Backend Coding'!$F$20,'Budget 24-25'!A54)))&amp;", "&amp;(ISNUMBER(SEARCH('Backend Coding'!$F$21,'Budget 24-25'!A54)))&amp;", "&amp;(ISNUMBER(SEARCH('Backend Coding'!$F$22,'Budget 24-25'!A54)))&amp;", "&amp;(ISNUMBER(SEARCH('Backend Coding'!$F$23,'Budget 24-25'!A54)))&amp;", "&amp;(ISNUMBER(SEARCH('Backend Coding'!$F$24,'Budget 24-25'!A54)))&amp;", "&amp;(ISNUMBER(SEARCH('Backend Coding'!$F$25,'Budget 24-25'!A54)))&amp;", "&amp;(ISNUMBER(SEARCH('Backend Coding'!$F$26,'Budget 24-25'!A54)))</f>
        <v>FALSE, FALSE, FALSE, FALSE, FALSE, FALSE, FALSE, FALSE, FALSE, FALSE, FALSE, FALSE, FALSE, FALSE, FALSE, FALSE, FALSE, FALSE, FALSE, FALSE, FALSE, FALSE, FALSE, FALSE, FALSE</v>
      </c>
      <c r="T54" s="3" t="str">
        <f>(ISNUMBER(SEARCH('Backend Coding'!$H$2,'Budget 24-25'!A54)))&amp;", "&amp;(ISNUMBER(SEARCH('Backend Coding'!$H$3,'Budget 24-25'!A54)))&amp;", "&amp;(ISNUMBER(SEARCH('Backend Coding'!$H$4,'Budget 24-25'!A54)))&amp;", "&amp;(ISNUMBER(SEARCH('Backend Coding'!$H$5,'Budget 24-25'!A54)))&amp;", "&amp;(ISNUMBER(SEARCH('Backend Coding'!$H$6,'Budget 24-25'!A54)))&amp;", "&amp;(ISNUMBER(SEARCH('Backend Coding'!$H$7,'Budget 24-25'!A54)))&amp;", "&amp;(ISNUMBER(SEARCH('Backend Coding'!$H$8,'Budget 24-25'!A54)))&amp;", "&amp;(ISNUMBER(SEARCH('Backend Coding'!$H$9,'Budget 24-25'!A54)))&amp;", "&amp;(ISNUMBER(SEARCH('Backend Coding'!$H$10,'Budget 24-25'!A54)))&amp;", "&amp;(ISNUMBER(SEARCH('Backend Coding'!$H$11,'Budget 24-25'!A54)))&amp;", "&amp;(ISNUMBER(SEARCH('Backend Coding'!$H$12,'Budget 24-25'!A54)))&amp;", "&amp;(ISNUMBER(SEARCH('Backend Coding'!$H$13,'Budget 24-25'!A54)))&amp;", "&amp;(ISNUMBER(SEARCH('Backend Coding'!$H$14,'Budget 24-25'!A54)))&amp;", "&amp;(ISNUMBER(SEARCH('Backend Coding'!$H$15,'Budget 24-25'!A54)))&amp;", "&amp;(ISNUMBER(SEARCH('Backend Coding'!$H$16,'Budget 24-25'!A54)))&amp;", "&amp;(ISNUMBER(SEARCH('Backend Coding'!$H$17,'Budget 24-25'!A54)))&amp;", "&amp;(ISNUMBER(SEARCH('Backend Coding'!$H$18,'Budget 24-25'!A54)))&amp;", "&amp;(ISNUMBER(SEARCH('Backend Coding'!$H$19,'Budget 24-25'!A54)))&amp;", "&amp;(ISNUMBER(SEARCH('Backend Coding'!$H$20,'Budget 24-25'!A54)))&amp;", "&amp;(ISNUMBER(SEARCH('Backend Coding'!$H$21,'Budget 24-25'!A54)))&amp;", "&amp;(ISNUMBER(SEARCH('Backend Coding'!$H$22,'Budget 24-25'!A54)))&amp;", "&amp;(ISNUMBER(SEARCH('Backend Coding'!$H$23,'Budget 24-25'!A54)))&amp;", "&amp;(ISNUMBER(SEARCH('Backend Coding'!$H$24,'Budget 24-25'!A54)))&amp;", "&amp;(ISNUMBER(SEARCH('Backend Coding'!$H$25,'Budget 24-25'!A54)))&amp;", "&amp;(ISNUMBER(SEARCH('Backend Coding'!$H$26,'Budget 24-25'!A54)))</f>
        <v>FALSE, FALSE, FALSE, FALSE, FALSE, FALSE, FALSE, FALSE, FALSE, FALSE, FALSE, FALSE, FALSE, FALSE, FALSE, FALSE, FALSE, FALSE, FALSE, FALSE, FALSE, FALSE, FALSE, FALSE, FALSE</v>
      </c>
      <c r="U54" s="3" t="str">
        <f>(ISNUMBER(SEARCH('Backend Coding'!$J$2,'Budget 24-25'!A54)))&amp;", "&amp;(ISNUMBER(SEARCH('Backend Coding'!$J$3,'Budget 24-25'!A54)))&amp;", "&amp;(ISNUMBER(SEARCH('Backend Coding'!$J$4,'Budget 24-25'!A54)))&amp;", "&amp;(ISNUMBER(SEARCH('Backend Coding'!$J$5,'Budget 24-25'!A54)))&amp;", "&amp;(ISNUMBER(SEARCH('Backend Coding'!$J$6,'Budget 24-25'!A54)))&amp;", "&amp;(ISNUMBER(SEARCH('Backend Coding'!$J$7,'Budget 24-25'!A54)))&amp;", "&amp;(ISNUMBER(SEARCH('Backend Coding'!$J$8,'Budget 24-25'!A54)))&amp;", "&amp;(ISNUMBER(SEARCH('Backend Coding'!$J$9,'Budget 24-25'!A54)))&amp;", "&amp;(ISNUMBER(SEARCH('Backend Coding'!$J$10,'Budget 24-25'!A54)))&amp;", "&amp;(ISNUMBER(SEARCH('Backend Coding'!$J$11,'Budget 24-25'!A54)))&amp;", "&amp;(ISNUMBER(SEARCH('Backend Coding'!$J$12,'Budget 24-25'!A54)))&amp;", "&amp;(ISNUMBER(SEARCH('Backend Coding'!$J$13,'Budget 24-25'!A54)))&amp;", "&amp;(ISNUMBER(SEARCH('Backend Coding'!$J$14,'Budget 24-25'!A54)))&amp;", "&amp;(ISNUMBER(SEARCH('Backend Coding'!$J$15,'Budget 24-25'!A54)))&amp;", "&amp;(ISNUMBER(SEARCH('Backend Coding'!$J$16,'Budget 24-25'!A54)))&amp;", "&amp;(ISNUMBER(SEARCH('Backend Coding'!$J$17,'Budget 24-25'!A54)))&amp;", "&amp;(ISNUMBER(SEARCH('Backend Coding'!$J$18,'Budget 24-25'!A54)))&amp;", "&amp;(ISNUMBER(SEARCH('Backend Coding'!$J$19,'Budget 24-25'!A54)))&amp;", "&amp;(ISNUMBER(SEARCH('Backend Coding'!$J$20,'Budget 24-25'!A54)))&amp;", "&amp;(ISNUMBER(SEARCH('Backend Coding'!$J$21,'Budget 24-25'!A54)))&amp;", "&amp;(ISNUMBER(SEARCH('Backend Coding'!$J$22,'Budget 24-25'!A54)))&amp;", "&amp;(ISNUMBER(SEARCH('Backend Coding'!$J$23,'Budget 24-25'!A54)))&amp;", "&amp;(ISNUMBER(SEARCH('Backend Coding'!$J$24,'Budget 24-25'!A54)))&amp;", "&amp;(ISNUMBER(SEARCH('Backend Coding'!$J$25,'Budget 24-25'!A54)))&amp;", "&amp;(ISNUMBER(SEARCH('Backend Coding'!$J$26,'Budget 24-25'!A54)))</f>
        <v>FALSE, FALSE, FALSE, FALSE, FALSE, FALSE, FALSE, FALSE, FALSE, FALSE, FALSE, FALSE, FALSE, FALSE, FALSE, FALSE, FALSE, FALSE, FALSE, FALSE, FALSE, FALSE, FALSE, FALSE, FALSE</v>
      </c>
    </row>
    <row r="55" spans="1:21" ht="14.25" customHeight="1">
      <c r="A55" s="22"/>
      <c r="B55" s="123"/>
      <c r="C55" s="22"/>
      <c r="D55" s="22"/>
      <c r="E55" s="57"/>
      <c r="F55" s="22"/>
      <c r="G55" s="22"/>
      <c r="H55" s="71"/>
      <c r="I55" s="81"/>
      <c r="J55" s="81"/>
      <c r="K55" s="124"/>
      <c r="L55" s="124"/>
      <c r="M55" s="124"/>
      <c r="N55" s="59"/>
      <c r="O55" s="59"/>
      <c r="P55" s="102">
        <f t="shared" si="5"/>
        <v>0</v>
      </c>
      <c r="Q55" s="3" t="str">
        <f>(ISNUMBER(SEARCH('Backend Coding'!$B$2,'Budget 24-25'!A55)))&amp;", "&amp;(ISNUMBER(SEARCH('Backend Coding'!$B$3,'Budget 24-25'!A55)))&amp;", "&amp;(ISNUMBER(SEARCH('Backend Coding'!$B$4,'Budget 24-25'!A55)))&amp;", "&amp;(ISNUMBER(SEARCH('Backend Coding'!$B$5,'Budget 24-25'!A55)))&amp;", "&amp;(ISNUMBER(SEARCH('Backend Coding'!$B$6,'Budget 24-25'!A55)))&amp;", "&amp;(ISNUMBER(SEARCH('Backend Coding'!$B$7,'Budget 24-25'!A55)))&amp;", "&amp;(ISNUMBER(SEARCH('Backend Coding'!$B$8,'Budget 24-25'!A55)))&amp;", "&amp;(ISNUMBER(SEARCH('Backend Coding'!$B$9,'Budget 24-25'!A55)))&amp;", "&amp;(ISNUMBER(SEARCH('Backend Coding'!$B$10,'Budget 24-25'!A55)))&amp;", "&amp;(ISNUMBER(SEARCH('Backend Coding'!$B$11,'Budget 24-25'!A55)))&amp;", "&amp;(ISNUMBER(SEARCH('Backend Coding'!$B$12,'Budget 24-25'!A55)))&amp;", "&amp;(ISNUMBER(SEARCH('Backend Coding'!$B$13,'Budget 24-25'!A55)))&amp;", "&amp;(ISNUMBER(SEARCH('Backend Coding'!$B$14,'Budget 24-25'!A55)))&amp;", "&amp;(ISNUMBER(SEARCH('Backend Coding'!$B$15,'Budget 24-25'!A55)))&amp;", "&amp;(ISNUMBER(SEARCH('Backend Coding'!$B$16,'Budget 24-25'!A55)))&amp;", "&amp;(ISNUMBER(SEARCH('Backend Coding'!$B$17,'Budget 24-25'!A55)))&amp;", "&amp;(ISNUMBER(SEARCH('Backend Coding'!$B$18,'Budget 24-25'!A55)))&amp;", "&amp;(ISNUMBER(SEARCH('Backend Coding'!$B$19,'Budget 24-25'!A55)))&amp;", "&amp;(ISNUMBER(SEARCH('Backend Coding'!$B$20,'Budget 24-25'!A55)))&amp;", "&amp;(ISNUMBER(SEARCH('Backend Coding'!$B$21,'Budget 24-25'!A55)))&amp;", "&amp;(ISNUMBER(SEARCH('Backend Coding'!$B$22,'Budget 24-25'!A55)))&amp;", "&amp;(ISNUMBER(SEARCH('Backend Coding'!$B$23,'Budget 24-25'!A55)))&amp;", "&amp;(ISNUMBER(SEARCH('Backend Coding'!$B$24,'Budget 24-25'!A55)))&amp;", "&amp;(ISNUMBER(SEARCH('Backend Coding'!$B$25,'Budget 24-25'!A55)))&amp;", "&amp;(ISNUMBER(SEARCH('Backend Coding'!$B$26,'Budget 24-25'!A55)))</f>
        <v>FALSE, FALSE, FALSE, FALSE, FALSE, FALSE, FALSE, FALSE, FALSE, FALSE, FALSE, FALSE, FALSE, FALSE, FALSE, FALSE, FALSE, FALSE, FALSE, FALSE, FALSE, FALSE, FALSE, FALSE, FALSE</v>
      </c>
      <c r="R55" s="3" t="str">
        <f>(ISNUMBER(SEARCH('Backend Coding'!$D$2,'Budget 24-25'!A55)))&amp;", "&amp;(ISNUMBER(SEARCH('Backend Coding'!$D$3,'Budget 24-25'!A55)))&amp;", "&amp;(ISNUMBER(SEARCH('Backend Coding'!$D$4,'Budget 24-25'!A55)))&amp;", "&amp;(ISNUMBER(SEARCH('Backend Coding'!$D$5,'Budget 24-25'!A55)))&amp;", "&amp;(ISNUMBER(SEARCH('Backend Coding'!$D$6,'Budget 24-25'!A55)))&amp;", "&amp;(ISNUMBER(SEARCH('Backend Coding'!$D$7,'Budget 24-25'!A55)))&amp;", "&amp;(ISNUMBER(SEARCH('Backend Coding'!$D$8,'Budget 24-25'!A55)))&amp;", "&amp;(ISNUMBER(SEARCH('Backend Coding'!$D$9,'Budget 24-25'!A55)))&amp;", "&amp;(ISNUMBER(SEARCH('Backend Coding'!$D$10,'Budget 24-25'!A55)))&amp;", "&amp;(ISNUMBER(SEARCH('Backend Coding'!$D$11,'Budget 24-25'!A55)))&amp;", "&amp;(ISNUMBER(SEARCH('Backend Coding'!$D$12,'Budget 24-25'!A55)))&amp;", "&amp;(ISNUMBER(SEARCH('Backend Coding'!$D$13,'Budget 24-25'!A55)))&amp;", "&amp;(ISNUMBER(SEARCH('Backend Coding'!$D$14,'Budget 24-25'!A55)))&amp;", "&amp;(ISNUMBER(SEARCH('Backend Coding'!$D$15,'Budget 24-25'!A55)))&amp;", "&amp;(ISNUMBER(SEARCH('Backend Coding'!$D$16,'Budget 24-25'!A55)))&amp;", "&amp;(ISNUMBER(SEARCH('Backend Coding'!$D$17,'Budget 24-25'!A55)))&amp;", "&amp;(ISNUMBER(SEARCH('Backend Coding'!$D$18,'Budget 24-25'!A55)))&amp;", "&amp;(ISNUMBER(SEARCH('Backend Coding'!$D$19,'Budget 24-25'!A55)))&amp;", "&amp;(ISNUMBER(SEARCH('Backend Coding'!$D$20,'Budget 24-25'!A55)))&amp;", "&amp;(ISNUMBER(SEARCH('Backend Coding'!$D$21,'Budget 24-25'!A55)))&amp;", "&amp;(ISNUMBER(SEARCH('Backend Coding'!$D$22,'Budget 24-25'!A55)))&amp;", "&amp;(ISNUMBER(SEARCH('Backend Coding'!$D$23,'Budget 24-25'!A55)))&amp;", "&amp;(ISNUMBER(SEARCH('Backend Coding'!$D$24,'Budget 24-25'!A55)))&amp;", "&amp;(ISNUMBER(SEARCH('Backend Coding'!$D$25,'Budget 24-25'!A55)))&amp;", "&amp;(ISNUMBER(SEARCH('Backend Coding'!$D$26,'Budget 24-25'!A55)))</f>
        <v>FALSE, FALSE, FALSE, FALSE, FALSE, FALSE, FALSE, FALSE, FALSE, FALSE, FALSE, FALSE, FALSE, FALSE, FALSE, FALSE, FALSE, FALSE, FALSE, FALSE, FALSE, FALSE, FALSE, FALSE, FALSE</v>
      </c>
      <c r="S55" s="3" t="str">
        <f>(ISNUMBER(SEARCH('Backend Coding'!$F$2,'Budget 24-25'!A55)))&amp;", "&amp;(ISNUMBER(SEARCH('Backend Coding'!$F$3,'Budget 24-25'!A55)))&amp;", "&amp;(ISNUMBER(SEARCH('Backend Coding'!$F$4,'Budget 24-25'!A55)))&amp;", "&amp;(ISNUMBER(SEARCH('Backend Coding'!$F$5,'Budget 24-25'!A55)))&amp;", "&amp;(ISNUMBER(SEARCH('Backend Coding'!$F$6,'Budget 24-25'!A55)))&amp;", "&amp;(ISNUMBER(SEARCH('Backend Coding'!$F$7,'Budget 24-25'!A55)))&amp;", "&amp;(ISNUMBER(SEARCH('Backend Coding'!$F$8,'Budget 24-25'!A55)))&amp;", "&amp;(ISNUMBER(SEARCH('Backend Coding'!$F$9,'Budget 24-25'!A55)))&amp;", "&amp;(ISNUMBER(SEARCH('Backend Coding'!$F$10,'Budget 24-25'!A55)))&amp;", "&amp;(ISNUMBER(SEARCH('Backend Coding'!$F$11,'Budget 24-25'!A55)))&amp;", "&amp;(ISNUMBER(SEARCH('Backend Coding'!$F$12,'Budget 24-25'!A55)))&amp;", "&amp;(ISNUMBER(SEARCH('Backend Coding'!$F$13,'Budget 24-25'!A55)))&amp;", "&amp;(ISNUMBER(SEARCH('Backend Coding'!$F$14,'Budget 24-25'!A55)))&amp;", "&amp;(ISNUMBER(SEARCH('Backend Coding'!$F$15,'Budget 24-25'!A55)))&amp;", "&amp;(ISNUMBER(SEARCH('Backend Coding'!$F$16,'Budget 24-25'!A55)))&amp;", "&amp;(ISNUMBER(SEARCH('Backend Coding'!$F$17,'Budget 24-25'!A55)))&amp;", "&amp;(ISNUMBER(SEARCH('Backend Coding'!$F$18,'Budget 24-25'!A55)))&amp;", "&amp;(ISNUMBER(SEARCH('Backend Coding'!$F$19,'Budget 24-25'!A55)))&amp;", "&amp;(ISNUMBER(SEARCH('Backend Coding'!$F$20,'Budget 24-25'!A55)))&amp;", "&amp;(ISNUMBER(SEARCH('Backend Coding'!$F$21,'Budget 24-25'!A55)))&amp;", "&amp;(ISNUMBER(SEARCH('Backend Coding'!$F$22,'Budget 24-25'!A55)))&amp;", "&amp;(ISNUMBER(SEARCH('Backend Coding'!$F$23,'Budget 24-25'!A55)))&amp;", "&amp;(ISNUMBER(SEARCH('Backend Coding'!$F$24,'Budget 24-25'!A55)))&amp;", "&amp;(ISNUMBER(SEARCH('Backend Coding'!$F$25,'Budget 24-25'!A55)))&amp;", "&amp;(ISNUMBER(SEARCH('Backend Coding'!$F$26,'Budget 24-25'!A55)))</f>
        <v>FALSE, FALSE, FALSE, FALSE, FALSE, FALSE, FALSE, FALSE, FALSE, FALSE, FALSE, FALSE, FALSE, FALSE, FALSE, FALSE, FALSE, FALSE, FALSE, FALSE, FALSE, FALSE, FALSE, FALSE, FALSE</v>
      </c>
      <c r="T55" s="3" t="str">
        <f>(ISNUMBER(SEARCH('Backend Coding'!$H$2,'Budget 24-25'!A55)))&amp;", "&amp;(ISNUMBER(SEARCH('Backend Coding'!$H$3,'Budget 24-25'!A55)))&amp;", "&amp;(ISNUMBER(SEARCH('Backend Coding'!$H$4,'Budget 24-25'!A55)))&amp;", "&amp;(ISNUMBER(SEARCH('Backend Coding'!$H$5,'Budget 24-25'!A55)))&amp;", "&amp;(ISNUMBER(SEARCH('Backend Coding'!$H$6,'Budget 24-25'!A55)))&amp;", "&amp;(ISNUMBER(SEARCH('Backend Coding'!$H$7,'Budget 24-25'!A55)))&amp;", "&amp;(ISNUMBER(SEARCH('Backend Coding'!$H$8,'Budget 24-25'!A55)))&amp;", "&amp;(ISNUMBER(SEARCH('Backend Coding'!$H$9,'Budget 24-25'!A55)))&amp;", "&amp;(ISNUMBER(SEARCH('Backend Coding'!$H$10,'Budget 24-25'!A55)))&amp;", "&amp;(ISNUMBER(SEARCH('Backend Coding'!$H$11,'Budget 24-25'!A55)))&amp;", "&amp;(ISNUMBER(SEARCH('Backend Coding'!$H$12,'Budget 24-25'!A55)))&amp;", "&amp;(ISNUMBER(SEARCH('Backend Coding'!$H$13,'Budget 24-25'!A55)))&amp;", "&amp;(ISNUMBER(SEARCH('Backend Coding'!$H$14,'Budget 24-25'!A55)))&amp;", "&amp;(ISNUMBER(SEARCH('Backend Coding'!$H$15,'Budget 24-25'!A55)))&amp;", "&amp;(ISNUMBER(SEARCH('Backend Coding'!$H$16,'Budget 24-25'!A55)))&amp;", "&amp;(ISNUMBER(SEARCH('Backend Coding'!$H$17,'Budget 24-25'!A55)))&amp;", "&amp;(ISNUMBER(SEARCH('Backend Coding'!$H$18,'Budget 24-25'!A55)))&amp;", "&amp;(ISNUMBER(SEARCH('Backend Coding'!$H$19,'Budget 24-25'!A55)))&amp;", "&amp;(ISNUMBER(SEARCH('Backend Coding'!$H$20,'Budget 24-25'!A55)))&amp;", "&amp;(ISNUMBER(SEARCH('Backend Coding'!$H$21,'Budget 24-25'!A55)))&amp;", "&amp;(ISNUMBER(SEARCH('Backend Coding'!$H$22,'Budget 24-25'!A55)))&amp;", "&amp;(ISNUMBER(SEARCH('Backend Coding'!$H$23,'Budget 24-25'!A55)))&amp;", "&amp;(ISNUMBER(SEARCH('Backend Coding'!$H$24,'Budget 24-25'!A55)))&amp;", "&amp;(ISNUMBER(SEARCH('Backend Coding'!$H$25,'Budget 24-25'!A55)))&amp;", "&amp;(ISNUMBER(SEARCH('Backend Coding'!$H$26,'Budget 24-25'!A55)))</f>
        <v>FALSE, FALSE, FALSE, FALSE, FALSE, FALSE, FALSE, FALSE, FALSE, FALSE, FALSE, FALSE, FALSE, FALSE, FALSE, FALSE, FALSE, FALSE, FALSE, FALSE, FALSE, FALSE, FALSE, FALSE, FALSE</v>
      </c>
      <c r="U55" s="3" t="str">
        <f>(ISNUMBER(SEARCH('Backend Coding'!$J$2,'Budget 24-25'!A55)))&amp;", "&amp;(ISNUMBER(SEARCH('Backend Coding'!$J$3,'Budget 24-25'!A55)))&amp;", "&amp;(ISNUMBER(SEARCH('Backend Coding'!$J$4,'Budget 24-25'!A55)))&amp;", "&amp;(ISNUMBER(SEARCH('Backend Coding'!$J$5,'Budget 24-25'!A55)))&amp;", "&amp;(ISNUMBER(SEARCH('Backend Coding'!$J$6,'Budget 24-25'!A55)))&amp;", "&amp;(ISNUMBER(SEARCH('Backend Coding'!$J$7,'Budget 24-25'!A55)))&amp;", "&amp;(ISNUMBER(SEARCH('Backend Coding'!$J$8,'Budget 24-25'!A55)))&amp;", "&amp;(ISNUMBER(SEARCH('Backend Coding'!$J$9,'Budget 24-25'!A55)))&amp;", "&amp;(ISNUMBER(SEARCH('Backend Coding'!$J$10,'Budget 24-25'!A55)))&amp;", "&amp;(ISNUMBER(SEARCH('Backend Coding'!$J$11,'Budget 24-25'!A55)))&amp;", "&amp;(ISNUMBER(SEARCH('Backend Coding'!$J$12,'Budget 24-25'!A55)))&amp;", "&amp;(ISNUMBER(SEARCH('Backend Coding'!$J$13,'Budget 24-25'!A55)))&amp;", "&amp;(ISNUMBER(SEARCH('Backend Coding'!$J$14,'Budget 24-25'!A55)))&amp;", "&amp;(ISNUMBER(SEARCH('Backend Coding'!$J$15,'Budget 24-25'!A55)))&amp;", "&amp;(ISNUMBER(SEARCH('Backend Coding'!$J$16,'Budget 24-25'!A55)))&amp;", "&amp;(ISNUMBER(SEARCH('Backend Coding'!$J$17,'Budget 24-25'!A55)))&amp;", "&amp;(ISNUMBER(SEARCH('Backend Coding'!$J$18,'Budget 24-25'!A55)))&amp;", "&amp;(ISNUMBER(SEARCH('Backend Coding'!$J$19,'Budget 24-25'!A55)))&amp;", "&amp;(ISNUMBER(SEARCH('Backend Coding'!$J$20,'Budget 24-25'!A55)))&amp;", "&amp;(ISNUMBER(SEARCH('Backend Coding'!$J$21,'Budget 24-25'!A55)))&amp;", "&amp;(ISNUMBER(SEARCH('Backend Coding'!$J$22,'Budget 24-25'!A55)))&amp;", "&amp;(ISNUMBER(SEARCH('Backend Coding'!$J$23,'Budget 24-25'!A55)))&amp;", "&amp;(ISNUMBER(SEARCH('Backend Coding'!$J$24,'Budget 24-25'!A55)))&amp;", "&amp;(ISNUMBER(SEARCH('Backend Coding'!$J$25,'Budget 24-25'!A55)))&amp;", "&amp;(ISNUMBER(SEARCH('Backend Coding'!$J$26,'Budget 24-25'!A55)))</f>
        <v>FALSE, FALSE, FALSE, FALSE, FALSE, FALSE, FALSE, FALSE, FALSE, FALSE, FALSE, FALSE, FALSE, FALSE, FALSE, FALSE, FALSE, FALSE, FALSE, FALSE, FALSE, FALSE, FALSE, FALSE, FALSE</v>
      </c>
    </row>
    <row r="56" spans="1:21" ht="14.25" customHeight="1">
      <c r="A56" s="22"/>
      <c r="B56" s="123"/>
      <c r="C56" s="22"/>
      <c r="D56" s="22"/>
      <c r="E56" s="57"/>
      <c r="F56" s="22"/>
      <c r="G56" s="22"/>
      <c r="H56" s="71"/>
      <c r="I56" s="81"/>
      <c r="J56" s="81"/>
      <c r="K56" s="124"/>
      <c r="L56" s="124"/>
      <c r="M56" s="124"/>
      <c r="N56" s="59"/>
      <c r="O56" s="59"/>
      <c r="P56" s="102">
        <f t="shared" si="5"/>
        <v>0</v>
      </c>
      <c r="Q56" s="3" t="str">
        <f>(ISNUMBER(SEARCH('Backend Coding'!$B$2,'Budget 24-25'!A56)))&amp;", "&amp;(ISNUMBER(SEARCH('Backend Coding'!$B$3,'Budget 24-25'!A56)))&amp;", "&amp;(ISNUMBER(SEARCH('Backend Coding'!$B$4,'Budget 24-25'!A56)))&amp;", "&amp;(ISNUMBER(SEARCH('Backend Coding'!$B$5,'Budget 24-25'!A56)))&amp;", "&amp;(ISNUMBER(SEARCH('Backend Coding'!$B$6,'Budget 24-25'!A56)))&amp;", "&amp;(ISNUMBER(SEARCH('Backend Coding'!$B$7,'Budget 24-25'!A56)))&amp;", "&amp;(ISNUMBER(SEARCH('Backend Coding'!$B$8,'Budget 24-25'!A56)))&amp;", "&amp;(ISNUMBER(SEARCH('Backend Coding'!$B$9,'Budget 24-25'!A56)))&amp;", "&amp;(ISNUMBER(SEARCH('Backend Coding'!$B$10,'Budget 24-25'!A56)))&amp;", "&amp;(ISNUMBER(SEARCH('Backend Coding'!$B$11,'Budget 24-25'!A56)))&amp;", "&amp;(ISNUMBER(SEARCH('Backend Coding'!$B$12,'Budget 24-25'!A56)))&amp;", "&amp;(ISNUMBER(SEARCH('Backend Coding'!$B$13,'Budget 24-25'!A56)))&amp;", "&amp;(ISNUMBER(SEARCH('Backend Coding'!$B$14,'Budget 24-25'!A56)))&amp;", "&amp;(ISNUMBER(SEARCH('Backend Coding'!$B$15,'Budget 24-25'!A56)))&amp;", "&amp;(ISNUMBER(SEARCH('Backend Coding'!$B$16,'Budget 24-25'!A56)))&amp;", "&amp;(ISNUMBER(SEARCH('Backend Coding'!$B$17,'Budget 24-25'!A56)))&amp;", "&amp;(ISNUMBER(SEARCH('Backend Coding'!$B$18,'Budget 24-25'!A56)))&amp;", "&amp;(ISNUMBER(SEARCH('Backend Coding'!$B$19,'Budget 24-25'!A56)))&amp;", "&amp;(ISNUMBER(SEARCH('Backend Coding'!$B$20,'Budget 24-25'!A56)))&amp;", "&amp;(ISNUMBER(SEARCH('Backend Coding'!$B$21,'Budget 24-25'!A56)))&amp;", "&amp;(ISNUMBER(SEARCH('Backend Coding'!$B$22,'Budget 24-25'!A56)))&amp;", "&amp;(ISNUMBER(SEARCH('Backend Coding'!$B$23,'Budget 24-25'!A56)))&amp;", "&amp;(ISNUMBER(SEARCH('Backend Coding'!$B$24,'Budget 24-25'!A56)))&amp;", "&amp;(ISNUMBER(SEARCH('Backend Coding'!$B$25,'Budget 24-25'!A56)))&amp;", "&amp;(ISNUMBER(SEARCH('Backend Coding'!$B$26,'Budget 24-25'!A56)))</f>
        <v>FALSE, FALSE, FALSE, FALSE, FALSE, FALSE, FALSE, FALSE, FALSE, FALSE, FALSE, FALSE, FALSE, FALSE, FALSE, FALSE, FALSE, FALSE, FALSE, FALSE, FALSE, FALSE, FALSE, FALSE, FALSE</v>
      </c>
      <c r="R56" s="3" t="str">
        <f>(ISNUMBER(SEARCH('Backend Coding'!$D$2,'Budget 24-25'!A56)))&amp;", "&amp;(ISNUMBER(SEARCH('Backend Coding'!$D$3,'Budget 24-25'!A56)))&amp;", "&amp;(ISNUMBER(SEARCH('Backend Coding'!$D$4,'Budget 24-25'!A56)))&amp;", "&amp;(ISNUMBER(SEARCH('Backend Coding'!$D$5,'Budget 24-25'!A56)))&amp;", "&amp;(ISNUMBER(SEARCH('Backend Coding'!$D$6,'Budget 24-25'!A56)))&amp;", "&amp;(ISNUMBER(SEARCH('Backend Coding'!$D$7,'Budget 24-25'!A56)))&amp;", "&amp;(ISNUMBER(SEARCH('Backend Coding'!$D$8,'Budget 24-25'!A56)))&amp;", "&amp;(ISNUMBER(SEARCH('Backend Coding'!$D$9,'Budget 24-25'!A56)))&amp;", "&amp;(ISNUMBER(SEARCH('Backend Coding'!$D$10,'Budget 24-25'!A56)))&amp;", "&amp;(ISNUMBER(SEARCH('Backend Coding'!$D$11,'Budget 24-25'!A56)))&amp;", "&amp;(ISNUMBER(SEARCH('Backend Coding'!$D$12,'Budget 24-25'!A56)))&amp;", "&amp;(ISNUMBER(SEARCH('Backend Coding'!$D$13,'Budget 24-25'!A56)))&amp;", "&amp;(ISNUMBER(SEARCH('Backend Coding'!$D$14,'Budget 24-25'!A56)))&amp;", "&amp;(ISNUMBER(SEARCH('Backend Coding'!$D$15,'Budget 24-25'!A56)))&amp;", "&amp;(ISNUMBER(SEARCH('Backend Coding'!$D$16,'Budget 24-25'!A56)))&amp;", "&amp;(ISNUMBER(SEARCH('Backend Coding'!$D$17,'Budget 24-25'!A56)))&amp;", "&amp;(ISNUMBER(SEARCH('Backend Coding'!$D$18,'Budget 24-25'!A56)))&amp;", "&amp;(ISNUMBER(SEARCH('Backend Coding'!$D$19,'Budget 24-25'!A56)))&amp;", "&amp;(ISNUMBER(SEARCH('Backend Coding'!$D$20,'Budget 24-25'!A56)))&amp;", "&amp;(ISNUMBER(SEARCH('Backend Coding'!$D$21,'Budget 24-25'!A56)))&amp;", "&amp;(ISNUMBER(SEARCH('Backend Coding'!$D$22,'Budget 24-25'!A56)))&amp;", "&amp;(ISNUMBER(SEARCH('Backend Coding'!$D$23,'Budget 24-25'!A56)))&amp;", "&amp;(ISNUMBER(SEARCH('Backend Coding'!$D$24,'Budget 24-25'!A56)))&amp;", "&amp;(ISNUMBER(SEARCH('Backend Coding'!$D$25,'Budget 24-25'!A56)))&amp;", "&amp;(ISNUMBER(SEARCH('Backend Coding'!$D$26,'Budget 24-25'!A56)))</f>
        <v>FALSE, FALSE, FALSE, FALSE, FALSE, FALSE, FALSE, FALSE, FALSE, FALSE, FALSE, FALSE, FALSE, FALSE, FALSE, FALSE, FALSE, FALSE, FALSE, FALSE, FALSE, FALSE, FALSE, FALSE, FALSE</v>
      </c>
      <c r="S56" s="3" t="str">
        <f>(ISNUMBER(SEARCH('Backend Coding'!$F$2,'Budget 24-25'!A56)))&amp;", "&amp;(ISNUMBER(SEARCH('Backend Coding'!$F$3,'Budget 24-25'!A56)))&amp;", "&amp;(ISNUMBER(SEARCH('Backend Coding'!$F$4,'Budget 24-25'!A56)))&amp;", "&amp;(ISNUMBER(SEARCH('Backend Coding'!$F$5,'Budget 24-25'!A56)))&amp;", "&amp;(ISNUMBER(SEARCH('Backend Coding'!$F$6,'Budget 24-25'!A56)))&amp;", "&amp;(ISNUMBER(SEARCH('Backend Coding'!$F$7,'Budget 24-25'!A56)))&amp;", "&amp;(ISNUMBER(SEARCH('Backend Coding'!$F$8,'Budget 24-25'!A56)))&amp;", "&amp;(ISNUMBER(SEARCH('Backend Coding'!$F$9,'Budget 24-25'!A56)))&amp;", "&amp;(ISNUMBER(SEARCH('Backend Coding'!$F$10,'Budget 24-25'!A56)))&amp;", "&amp;(ISNUMBER(SEARCH('Backend Coding'!$F$11,'Budget 24-25'!A56)))&amp;", "&amp;(ISNUMBER(SEARCH('Backend Coding'!$F$12,'Budget 24-25'!A56)))&amp;", "&amp;(ISNUMBER(SEARCH('Backend Coding'!$F$13,'Budget 24-25'!A56)))&amp;", "&amp;(ISNUMBER(SEARCH('Backend Coding'!$F$14,'Budget 24-25'!A56)))&amp;", "&amp;(ISNUMBER(SEARCH('Backend Coding'!$F$15,'Budget 24-25'!A56)))&amp;", "&amp;(ISNUMBER(SEARCH('Backend Coding'!$F$16,'Budget 24-25'!A56)))&amp;", "&amp;(ISNUMBER(SEARCH('Backend Coding'!$F$17,'Budget 24-25'!A56)))&amp;", "&amp;(ISNUMBER(SEARCH('Backend Coding'!$F$18,'Budget 24-25'!A56)))&amp;", "&amp;(ISNUMBER(SEARCH('Backend Coding'!$F$19,'Budget 24-25'!A56)))&amp;", "&amp;(ISNUMBER(SEARCH('Backend Coding'!$F$20,'Budget 24-25'!A56)))&amp;", "&amp;(ISNUMBER(SEARCH('Backend Coding'!$F$21,'Budget 24-25'!A56)))&amp;", "&amp;(ISNUMBER(SEARCH('Backend Coding'!$F$22,'Budget 24-25'!A56)))&amp;", "&amp;(ISNUMBER(SEARCH('Backend Coding'!$F$23,'Budget 24-25'!A56)))&amp;", "&amp;(ISNUMBER(SEARCH('Backend Coding'!$F$24,'Budget 24-25'!A56)))&amp;", "&amp;(ISNUMBER(SEARCH('Backend Coding'!$F$25,'Budget 24-25'!A56)))&amp;", "&amp;(ISNUMBER(SEARCH('Backend Coding'!$F$26,'Budget 24-25'!A56)))</f>
        <v>FALSE, FALSE, FALSE, FALSE, FALSE, FALSE, FALSE, FALSE, FALSE, FALSE, FALSE, FALSE, FALSE, FALSE, FALSE, FALSE, FALSE, FALSE, FALSE, FALSE, FALSE, FALSE, FALSE, FALSE, FALSE</v>
      </c>
      <c r="T56" s="3" t="str">
        <f>(ISNUMBER(SEARCH('Backend Coding'!$H$2,'Budget 24-25'!A56)))&amp;", "&amp;(ISNUMBER(SEARCH('Backend Coding'!$H$3,'Budget 24-25'!A56)))&amp;", "&amp;(ISNUMBER(SEARCH('Backend Coding'!$H$4,'Budget 24-25'!A56)))&amp;", "&amp;(ISNUMBER(SEARCH('Backend Coding'!$H$5,'Budget 24-25'!A56)))&amp;", "&amp;(ISNUMBER(SEARCH('Backend Coding'!$H$6,'Budget 24-25'!A56)))&amp;", "&amp;(ISNUMBER(SEARCH('Backend Coding'!$H$7,'Budget 24-25'!A56)))&amp;", "&amp;(ISNUMBER(SEARCH('Backend Coding'!$H$8,'Budget 24-25'!A56)))&amp;", "&amp;(ISNUMBER(SEARCH('Backend Coding'!$H$9,'Budget 24-25'!A56)))&amp;", "&amp;(ISNUMBER(SEARCH('Backend Coding'!$H$10,'Budget 24-25'!A56)))&amp;", "&amp;(ISNUMBER(SEARCH('Backend Coding'!$H$11,'Budget 24-25'!A56)))&amp;", "&amp;(ISNUMBER(SEARCH('Backend Coding'!$H$12,'Budget 24-25'!A56)))&amp;", "&amp;(ISNUMBER(SEARCH('Backend Coding'!$H$13,'Budget 24-25'!A56)))&amp;", "&amp;(ISNUMBER(SEARCH('Backend Coding'!$H$14,'Budget 24-25'!A56)))&amp;", "&amp;(ISNUMBER(SEARCH('Backend Coding'!$H$15,'Budget 24-25'!A56)))&amp;", "&amp;(ISNUMBER(SEARCH('Backend Coding'!$H$16,'Budget 24-25'!A56)))&amp;", "&amp;(ISNUMBER(SEARCH('Backend Coding'!$H$17,'Budget 24-25'!A56)))&amp;", "&amp;(ISNUMBER(SEARCH('Backend Coding'!$H$18,'Budget 24-25'!A56)))&amp;", "&amp;(ISNUMBER(SEARCH('Backend Coding'!$H$19,'Budget 24-25'!A56)))&amp;", "&amp;(ISNUMBER(SEARCH('Backend Coding'!$H$20,'Budget 24-25'!A56)))&amp;", "&amp;(ISNUMBER(SEARCH('Backend Coding'!$H$21,'Budget 24-25'!A56)))&amp;", "&amp;(ISNUMBER(SEARCH('Backend Coding'!$H$22,'Budget 24-25'!A56)))&amp;", "&amp;(ISNUMBER(SEARCH('Backend Coding'!$H$23,'Budget 24-25'!A56)))&amp;", "&amp;(ISNUMBER(SEARCH('Backend Coding'!$H$24,'Budget 24-25'!A56)))&amp;", "&amp;(ISNUMBER(SEARCH('Backend Coding'!$H$25,'Budget 24-25'!A56)))&amp;", "&amp;(ISNUMBER(SEARCH('Backend Coding'!$H$26,'Budget 24-25'!A56)))</f>
        <v>FALSE, FALSE, FALSE, FALSE, FALSE, FALSE, FALSE, FALSE, FALSE, FALSE, FALSE, FALSE, FALSE, FALSE, FALSE, FALSE, FALSE, FALSE, FALSE, FALSE, FALSE, FALSE, FALSE, FALSE, FALSE</v>
      </c>
      <c r="U56" s="3" t="str">
        <f>(ISNUMBER(SEARCH('Backend Coding'!$J$2,'Budget 24-25'!A56)))&amp;", "&amp;(ISNUMBER(SEARCH('Backend Coding'!$J$3,'Budget 24-25'!A56)))&amp;", "&amp;(ISNUMBER(SEARCH('Backend Coding'!$J$4,'Budget 24-25'!A56)))&amp;", "&amp;(ISNUMBER(SEARCH('Backend Coding'!$J$5,'Budget 24-25'!A56)))&amp;", "&amp;(ISNUMBER(SEARCH('Backend Coding'!$J$6,'Budget 24-25'!A56)))&amp;", "&amp;(ISNUMBER(SEARCH('Backend Coding'!$J$7,'Budget 24-25'!A56)))&amp;", "&amp;(ISNUMBER(SEARCH('Backend Coding'!$J$8,'Budget 24-25'!A56)))&amp;", "&amp;(ISNUMBER(SEARCH('Backend Coding'!$J$9,'Budget 24-25'!A56)))&amp;", "&amp;(ISNUMBER(SEARCH('Backend Coding'!$J$10,'Budget 24-25'!A56)))&amp;", "&amp;(ISNUMBER(SEARCH('Backend Coding'!$J$11,'Budget 24-25'!A56)))&amp;", "&amp;(ISNUMBER(SEARCH('Backend Coding'!$J$12,'Budget 24-25'!A56)))&amp;", "&amp;(ISNUMBER(SEARCH('Backend Coding'!$J$13,'Budget 24-25'!A56)))&amp;", "&amp;(ISNUMBER(SEARCH('Backend Coding'!$J$14,'Budget 24-25'!A56)))&amp;", "&amp;(ISNUMBER(SEARCH('Backend Coding'!$J$15,'Budget 24-25'!A56)))&amp;", "&amp;(ISNUMBER(SEARCH('Backend Coding'!$J$16,'Budget 24-25'!A56)))&amp;", "&amp;(ISNUMBER(SEARCH('Backend Coding'!$J$17,'Budget 24-25'!A56)))&amp;", "&amp;(ISNUMBER(SEARCH('Backend Coding'!$J$18,'Budget 24-25'!A56)))&amp;", "&amp;(ISNUMBER(SEARCH('Backend Coding'!$J$19,'Budget 24-25'!A56)))&amp;", "&amp;(ISNUMBER(SEARCH('Backend Coding'!$J$20,'Budget 24-25'!A56)))&amp;", "&amp;(ISNUMBER(SEARCH('Backend Coding'!$J$21,'Budget 24-25'!A56)))&amp;", "&amp;(ISNUMBER(SEARCH('Backend Coding'!$J$22,'Budget 24-25'!A56)))&amp;", "&amp;(ISNUMBER(SEARCH('Backend Coding'!$J$23,'Budget 24-25'!A56)))&amp;", "&amp;(ISNUMBER(SEARCH('Backend Coding'!$J$24,'Budget 24-25'!A56)))&amp;", "&amp;(ISNUMBER(SEARCH('Backend Coding'!$J$25,'Budget 24-25'!A56)))&amp;", "&amp;(ISNUMBER(SEARCH('Backend Coding'!$J$26,'Budget 24-25'!A56)))</f>
        <v>FALSE, FALSE, FALSE, FALSE, FALSE, FALSE, FALSE, FALSE, FALSE, FALSE, FALSE, FALSE, FALSE, FALSE, FALSE, FALSE, FALSE, FALSE, FALSE, FALSE, FALSE, FALSE, FALSE, FALSE, FALSE</v>
      </c>
    </row>
    <row r="57" spans="1:21" ht="14.25" customHeight="1">
      <c r="A57" s="22"/>
      <c r="B57" s="123"/>
      <c r="C57" s="22"/>
      <c r="D57" s="22"/>
      <c r="E57" s="57"/>
      <c r="F57" s="22"/>
      <c r="G57" s="22"/>
      <c r="H57" s="71"/>
      <c r="I57" s="81"/>
      <c r="J57" s="81"/>
      <c r="K57" s="124"/>
      <c r="L57" s="124"/>
      <c r="M57" s="124"/>
      <c r="N57" s="59"/>
      <c r="O57" s="59"/>
      <c r="P57" s="102">
        <f t="shared" si="5"/>
        <v>0</v>
      </c>
      <c r="Q57" s="3" t="str">
        <f>(ISNUMBER(SEARCH('Backend Coding'!$B$2,'Budget 24-25'!A57)))&amp;", "&amp;(ISNUMBER(SEARCH('Backend Coding'!$B$3,'Budget 24-25'!A57)))&amp;", "&amp;(ISNUMBER(SEARCH('Backend Coding'!$B$4,'Budget 24-25'!A57)))&amp;", "&amp;(ISNUMBER(SEARCH('Backend Coding'!$B$5,'Budget 24-25'!A57)))&amp;", "&amp;(ISNUMBER(SEARCH('Backend Coding'!$B$6,'Budget 24-25'!A57)))&amp;", "&amp;(ISNUMBER(SEARCH('Backend Coding'!$B$7,'Budget 24-25'!A57)))&amp;", "&amp;(ISNUMBER(SEARCH('Backend Coding'!$B$8,'Budget 24-25'!A57)))&amp;", "&amp;(ISNUMBER(SEARCH('Backend Coding'!$B$9,'Budget 24-25'!A57)))&amp;", "&amp;(ISNUMBER(SEARCH('Backend Coding'!$B$10,'Budget 24-25'!A57)))&amp;", "&amp;(ISNUMBER(SEARCH('Backend Coding'!$B$11,'Budget 24-25'!A57)))&amp;", "&amp;(ISNUMBER(SEARCH('Backend Coding'!$B$12,'Budget 24-25'!A57)))&amp;", "&amp;(ISNUMBER(SEARCH('Backend Coding'!$B$13,'Budget 24-25'!A57)))&amp;", "&amp;(ISNUMBER(SEARCH('Backend Coding'!$B$14,'Budget 24-25'!A57)))&amp;", "&amp;(ISNUMBER(SEARCH('Backend Coding'!$B$15,'Budget 24-25'!A57)))&amp;", "&amp;(ISNUMBER(SEARCH('Backend Coding'!$B$16,'Budget 24-25'!A57)))&amp;", "&amp;(ISNUMBER(SEARCH('Backend Coding'!$B$17,'Budget 24-25'!A57)))&amp;", "&amp;(ISNUMBER(SEARCH('Backend Coding'!$B$18,'Budget 24-25'!A57)))&amp;", "&amp;(ISNUMBER(SEARCH('Backend Coding'!$B$19,'Budget 24-25'!A57)))&amp;", "&amp;(ISNUMBER(SEARCH('Backend Coding'!$B$20,'Budget 24-25'!A57)))&amp;", "&amp;(ISNUMBER(SEARCH('Backend Coding'!$B$21,'Budget 24-25'!A57)))&amp;", "&amp;(ISNUMBER(SEARCH('Backend Coding'!$B$22,'Budget 24-25'!A57)))&amp;", "&amp;(ISNUMBER(SEARCH('Backend Coding'!$B$23,'Budget 24-25'!A57)))&amp;", "&amp;(ISNUMBER(SEARCH('Backend Coding'!$B$24,'Budget 24-25'!A57)))&amp;", "&amp;(ISNUMBER(SEARCH('Backend Coding'!$B$25,'Budget 24-25'!A57)))&amp;", "&amp;(ISNUMBER(SEARCH('Backend Coding'!$B$26,'Budget 24-25'!A57)))</f>
        <v>FALSE, FALSE, FALSE, FALSE, FALSE, FALSE, FALSE, FALSE, FALSE, FALSE, FALSE, FALSE, FALSE, FALSE, FALSE, FALSE, FALSE, FALSE, FALSE, FALSE, FALSE, FALSE, FALSE, FALSE, FALSE</v>
      </c>
      <c r="R57" s="3" t="str">
        <f>(ISNUMBER(SEARCH('Backend Coding'!$D$2,'Budget 24-25'!A57)))&amp;", "&amp;(ISNUMBER(SEARCH('Backend Coding'!$D$3,'Budget 24-25'!A57)))&amp;", "&amp;(ISNUMBER(SEARCH('Backend Coding'!$D$4,'Budget 24-25'!A57)))&amp;", "&amp;(ISNUMBER(SEARCH('Backend Coding'!$D$5,'Budget 24-25'!A57)))&amp;", "&amp;(ISNUMBER(SEARCH('Backend Coding'!$D$6,'Budget 24-25'!A57)))&amp;", "&amp;(ISNUMBER(SEARCH('Backend Coding'!$D$7,'Budget 24-25'!A57)))&amp;", "&amp;(ISNUMBER(SEARCH('Backend Coding'!$D$8,'Budget 24-25'!A57)))&amp;", "&amp;(ISNUMBER(SEARCH('Backend Coding'!$D$9,'Budget 24-25'!A57)))&amp;", "&amp;(ISNUMBER(SEARCH('Backend Coding'!$D$10,'Budget 24-25'!A57)))&amp;", "&amp;(ISNUMBER(SEARCH('Backend Coding'!$D$11,'Budget 24-25'!A57)))&amp;", "&amp;(ISNUMBER(SEARCH('Backend Coding'!$D$12,'Budget 24-25'!A57)))&amp;", "&amp;(ISNUMBER(SEARCH('Backend Coding'!$D$13,'Budget 24-25'!A57)))&amp;", "&amp;(ISNUMBER(SEARCH('Backend Coding'!$D$14,'Budget 24-25'!A57)))&amp;", "&amp;(ISNUMBER(SEARCH('Backend Coding'!$D$15,'Budget 24-25'!A57)))&amp;", "&amp;(ISNUMBER(SEARCH('Backend Coding'!$D$16,'Budget 24-25'!A57)))&amp;", "&amp;(ISNUMBER(SEARCH('Backend Coding'!$D$17,'Budget 24-25'!A57)))&amp;", "&amp;(ISNUMBER(SEARCH('Backend Coding'!$D$18,'Budget 24-25'!A57)))&amp;", "&amp;(ISNUMBER(SEARCH('Backend Coding'!$D$19,'Budget 24-25'!A57)))&amp;", "&amp;(ISNUMBER(SEARCH('Backend Coding'!$D$20,'Budget 24-25'!A57)))&amp;", "&amp;(ISNUMBER(SEARCH('Backend Coding'!$D$21,'Budget 24-25'!A57)))&amp;", "&amp;(ISNUMBER(SEARCH('Backend Coding'!$D$22,'Budget 24-25'!A57)))&amp;", "&amp;(ISNUMBER(SEARCH('Backend Coding'!$D$23,'Budget 24-25'!A57)))&amp;", "&amp;(ISNUMBER(SEARCH('Backend Coding'!$D$24,'Budget 24-25'!A57)))&amp;", "&amp;(ISNUMBER(SEARCH('Backend Coding'!$D$25,'Budget 24-25'!A57)))&amp;", "&amp;(ISNUMBER(SEARCH('Backend Coding'!$D$26,'Budget 24-25'!A57)))</f>
        <v>FALSE, FALSE, FALSE, FALSE, FALSE, FALSE, FALSE, FALSE, FALSE, FALSE, FALSE, FALSE, FALSE, FALSE, FALSE, FALSE, FALSE, FALSE, FALSE, FALSE, FALSE, FALSE, FALSE, FALSE, FALSE</v>
      </c>
      <c r="S57" s="3" t="str">
        <f>(ISNUMBER(SEARCH('Backend Coding'!$F$2,'Budget 24-25'!A57)))&amp;", "&amp;(ISNUMBER(SEARCH('Backend Coding'!$F$3,'Budget 24-25'!A57)))&amp;", "&amp;(ISNUMBER(SEARCH('Backend Coding'!$F$4,'Budget 24-25'!A57)))&amp;", "&amp;(ISNUMBER(SEARCH('Backend Coding'!$F$5,'Budget 24-25'!A57)))&amp;", "&amp;(ISNUMBER(SEARCH('Backend Coding'!$F$6,'Budget 24-25'!A57)))&amp;", "&amp;(ISNUMBER(SEARCH('Backend Coding'!$F$7,'Budget 24-25'!A57)))&amp;", "&amp;(ISNUMBER(SEARCH('Backend Coding'!$F$8,'Budget 24-25'!A57)))&amp;", "&amp;(ISNUMBER(SEARCH('Backend Coding'!$F$9,'Budget 24-25'!A57)))&amp;", "&amp;(ISNUMBER(SEARCH('Backend Coding'!$F$10,'Budget 24-25'!A57)))&amp;", "&amp;(ISNUMBER(SEARCH('Backend Coding'!$F$11,'Budget 24-25'!A57)))&amp;", "&amp;(ISNUMBER(SEARCH('Backend Coding'!$F$12,'Budget 24-25'!A57)))&amp;", "&amp;(ISNUMBER(SEARCH('Backend Coding'!$F$13,'Budget 24-25'!A57)))&amp;", "&amp;(ISNUMBER(SEARCH('Backend Coding'!$F$14,'Budget 24-25'!A57)))&amp;", "&amp;(ISNUMBER(SEARCH('Backend Coding'!$F$15,'Budget 24-25'!A57)))&amp;", "&amp;(ISNUMBER(SEARCH('Backend Coding'!$F$16,'Budget 24-25'!A57)))&amp;", "&amp;(ISNUMBER(SEARCH('Backend Coding'!$F$17,'Budget 24-25'!A57)))&amp;", "&amp;(ISNUMBER(SEARCH('Backend Coding'!$F$18,'Budget 24-25'!A57)))&amp;", "&amp;(ISNUMBER(SEARCH('Backend Coding'!$F$19,'Budget 24-25'!A57)))&amp;", "&amp;(ISNUMBER(SEARCH('Backend Coding'!$F$20,'Budget 24-25'!A57)))&amp;", "&amp;(ISNUMBER(SEARCH('Backend Coding'!$F$21,'Budget 24-25'!A57)))&amp;", "&amp;(ISNUMBER(SEARCH('Backend Coding'!$F$22,'Budget 24-25'!A57)))&amp;", "&amp;(ISNUMBER(SEARCH('Backend Coding'!$F$23,'Budget 24-25'!A57)))&amp;", "&amp;(ISNUMBER(SEARCH('Backend Coding'!$F$24,'Budget 24-25'!A57)))&amp;", "&amp;(ISNUMBER(SEARCH('Backend Coding'!$F$25,'Budget 24-25'!A57)))&amp;", "&amp;(ISNUMBER(SEARCH('Backend Coding'!$F$26,'Budget 24-25'!A57)))</f>
        <v>FALSE, FALSE, FALSE, FALSE, FALSE, FALSE, FALSE, FALSE, FALSE, FALSE, FALSE, FALSE, FALSE, FALSE, FALSE, FALSE, FALSE, FALSE, FALSE, FALSE, FALSE, FALSE, FALSE, FALSE, FALSE</v>
      </c>
      <c r="T57" s="3" t="str">
        <f>(ISNUMBER(SEARCH('Backend Coding'!$H$2,'Budget 24-25'!A57)))&amp;", "&amp;(ISNUMBER(SEARCH('Backend Coding'!$H$3,'Budget 24-25'!A57)))&amp;", "&amp;(ISNUMBER(SEARCH('Backend Coding'!$H$4,'Budget 24-25'!A57)))&amp;", "&amp;(ISNUMBER(SEARCH('Backend Coding'!$H$5,'Budget 24-25'!A57)))&amp;", "&amp;(ISNUMBER(SEARCH('Backend Coding'!$H$6,'Budget 24-25'!A57)))&amp;", "&amp;(ISNUMBER(SEARCH('Backend Coding'!$H$7,'Budget 24-25'!A57)))&amp;", "&amp;(ISNUMBER(SEARCH('Backend Coding'!$H$8,'Budget 24-25'!A57)))&amp;", "&amp;(ISNUMBER(SEARCH('Backend Coding'!$H$9,'Budget 24-25'!A57)))&amp;", "&amp;(ISNUMBER(SEARCH('Backend Coding'!$H$10,'Budget 24-25'!A57)))&amp;", "&amp;(ISNUMBER(SEARCH('Backend Coding'!$H$11,'Budget 24-25'!A57)))&amp;", "&amp;(ISNUMBER(SEARCH('Backend Coding'!$H$12,'Budget 24-25'!A57)))&amp;", "&amp;(ISNUMBER(SEARCH('Backend Coding'!$H$13,'Budget 24-25'!A57)))&amp;", "&amp;(ISNUMBER(SEARCH('Backend Coding'!$H$14,'Budget 24-25'!A57)))&amp;", "&amp;(ISNUMBER(SEARCH('Backend Coding'!$H$15,'Budget 24-25'!A57)))&amp;", "&amp;(ISNUMBER(SEARCH('Backend Coding'!$H$16,'Budget 24-25'!A57)))&amp;", "&amp;(ISNUMBER(SEARCH('Backend Coding'!$H$17,'Budget 24-25'!A57)))&amp;", "&amp;(ISNUMBER(SEARCH('Backend Coding'!$H$18,'Budget 24-25'!A57)))&amp;", "&amp;(ISNUMBER(SEARCH('Backend Coding'!$H$19,'Budget 24-25'!A57)))&amp;", "&amp;(ISNUMBER(SEARCH('Backend Coding'!$H$20,'Budget 24-25'!A57)))&amp;", "&amp;(ISNUMBER(SEARCH('Backend Coding'!$H$21,'Budget 24-25'!A57)))&amp;", "&amp;(ISNUMBER(SEARCH('Backend Coding'!$H$22,'Budget 24-25'!A57)))&amp;", "&amp;(ISNUMBER(SEARCH('Backend Coding'!$H$23,'Budget 24-25'!A57)))&amp;", "&amp;(ISNUMBER(SEARCH('Backend Coding'!$H$24,'Budget 24-25'!A57)))&amp;", "&amp;(ISNUMBER(SEARCH('Backend Coding'!$H$25,'Budget 24-25'!A57)))&amp;", "&amp;(ISNUMBER(SEARCH('Backend Coding'!$H$26,'Budget 24-25'!A57)))</f>
        <v>FALSE, FALSE, FALSE, FALSE, FALSE, FALSE, FALSE, FALSE, FALSE, FALSE, FALSE, FALSE, FALSE, FALSE, FALSE, FALSE, FALSE, FALSE, FALSE, FALSE, FALSE, FALSE, FALSE, FALSE, FALSE</v>
      </c>
      <c r="U57" s="3" t="str">
        <f>(ISNUMBER(SEARCH('Backend Coding'!$J$2,'Budget 24-25'!A57)))&amp;", "&amp;(ISNUMBER(SEARCH('Backend Coding'!$J$3,'Budget 24-25'!A57)))&amp;", "&amp;(ISNUMBER(SEARCH('Backend Coding'!$J$4,'Budget 24-25'!A57)))&amp;", "&amp;(ISNUMBER(SEARCH('Backend Coding'!$J$5,'Budget 24-25'!A57)))&amp;", "&amp;(ISNUMBER(SEARCH('Backend Coding'!$J$6,'Budget 24-25'!A57)))&amp;", "&amp;(ISNUMBER(SEARCH('Backend Coding'!$J$7,'Budget 24-25'!A57)))&amp;", "&amp;(ISNUMBER(SEARCH('Backend Coding'!$J$8,'Budget 24-25'!A57)))&amp;", "&amp;(ISNUMBER(SEARCH('Backend Coding'!$J$9,'Budget 24-25'!A57)))&amp;", "&amp;(ISNUMBER(SEARCH('Backend Coding'!$J$10,'Budget 24-25'!A57)))&amp;", "&amp;(ISNUMBER(SEARCH('Backend Coding'!$J$11,'Budget 24-25'!A57)))&amp;", "&amp;(ISNUMBER(SEARCH('Backend Coding'!$J$12,'Budget 24-25'!A57)))&amp;", "&amp;(ISNUMBER(SEARCH('Backend Coding'!$J$13,'Budget 24-25'!A57)))&amp;", "&amp;(ISNUMBER(SEARCH('Backend Coding'!$J$14,'Budget 24-25'!A57)))&amp;", "&amp;(ISNUMBER(SEARCH('Backend Coding'!$J$15,'Budget 24-25'!A57)))&amp;", "&amp;(ISNUMBER(SEARCH('Backend Coding'!$J$16,'Budget 24-25'!A57)))&amp;", "&amp;(ISNUMBER(SEARCH('Backend Coding'!$J$17,'Budget 24-25'!A57)))&amp;", "&amp;(ISNUMBER(SEARCH('Backend Coding'!$J$18,'Budget 24-25'!A57)))&amp;", "&amp;(ISNUMBER(SEARCH('Backend Coding'!$J$19,'Budget 24-25'!A57)))&amp;", "&amp;(ISNUMBER(SEARCH('Backend Coding'!$J$20,'Budget 24-25'!A57)))&amp;", "&amp;(ISNUMBER(SEARCH('Backend Coding'!$J$21,'Budget 24-25'!A57)))&amp;", "&amp;(ISNUMBER(SEARCH('Backend Coding'!$J$22,'Budget 24-25'!A57)))&amp;", "&amp;(ISNUMBER(SEARCH('Backend Coding'!$J$23,'Budget 24-25'!A57)))&amp;", "&amp;(ISNUMBER(SEARCH('Backend Coding'!$J$24,'Budget 24-25'!A57)))&amp;", "&amp;(ISNUMBER(SEARCH('Backend Coding'!$J$25,'Budget 24-25'!A57)))&amp;", "&amp;(ISNUMBER(SEARCH('Backend Coding'!$J$26,'Budget 24-25'!A57)))</f>
        <v>FALSE, FALSE, FALSE, FALSE, FALSE, FALSE, FALSE, FALSE, FALSE, FALSE, FALSE, FALSE, FALSE, FALSE, FALSE, FALSE, FALSE, FALSE, FALSE, FALSE, FALSE, FALSE, FALSE, FALSE, FALSE</v>
      </c>
    </row>
    <row r="58" spans="1:21" ht="14.25" customHeight="1">
      <c r="A58" s="22"/>
      <c r="B58" s="123"/>
      <c r="C58" s="22"/>
      <c r="D58" s="22"/>
      <c r="E58" s="57"/>
      <c r="F58" s="22"/>
      <c r="G58" s="22"/>
      <c r="H58" s="71"/>
      <c r="I58" s="81"/>
      <c r="J58" s="81"/>
      <c r="K58" s="124"/>
      <c r="L58" s="124"/>
      <c r="M58" s="124"/>
      <c r="N58" s="59"/>
      <c r="O58" s="59"/>
      <c r="P58" s="102">
        <f t="shared" si="5"/>
        <v>0</v>
      </c>
      <c r="Q58" s="3" t="str">
        <f>(ISNUMBER(SEARCH('Backend Coding'!$B$2,'Budget 24-25'!A58)))&amp;", "&amp;(ISNUMBER(SEARCH('Backend Coding'!$B$3,'Budget 24-25'!A58)))&amp;", "&amp;(ISNUMBER(SEARCH('Backend Coding'!$B$4,'Budget 24-25'!A58)))&amp;", "&amp;(ISNUMBER(SEARCH('Backend Coding'!$B$5,'Budget 24-25'!A58)))&amp;", "&amp;(ISNUMBER(SEARCH('Backend Coding'!$B$6,'Budget 24-25'!A58)))&amp;", "&amp;(ISNUMBER(SEARCH('Backend Coding'!$B$7,'Budget 24-25'!A58)))&amp;", "&amp;(ISNUMBER(SEARCH('Backend Coding'!$B$8,'Budget 24-25'!A58)))&amp;", "&amp;(ISNUMBER(SEARCH('Backend Coding'!$B$9,'Budget 24-25'!A58)))&amp;", "&amp;(ISNUMBER(SEARCH('Backend Coding'!$B$10,'Budget 24-25'!A58)))&amp;", "&amp;(ISNUMBER(SEARCH('Backend Coding'!$B$11,'Budget 24-25'!A58)))&amp;", "&amp;(ISNUMBER(SEARCH('Backend Coding'!$B$12,'Budget 24-25'!A58)))&amp;", "&amp;(ISNUMBER(SEARCH('Backend Coding'!$B$13,'Budget 24-25'!A58)))&amp;", "&amp;(ISNUMBER(SEARCH('Backend Coding'!$B$14,'Budget 24-25'!A58)))&amp;", "&amp;(ISNUMBER(SEARCH('Backend Coding'!$B$15,'Budget 24-25'!A58)))&amp;", "&amp;(ISNUMBER(SEARCH('Backend Coding'!$B$16,'Budget 24-25'!A58)))&amp;", "&amp;(ISNUMBER(SEARCH('Backend Coding'!$B$17,'Budget 24-25'!A58)))&amp;", "&amp;(ISNUMBER(SEARCH('Backend Coding'!$B$18,'Budget 24-25'!A58)))&amp;", "&amp;(ISNUMBER(SEARCH('Backend Coding'!$B$19,'Budget 24-25'!A58)))&amp;", "&amp;(ISNUMBER(SEARCH('Backend Coding'!$B$20,'Budget 24-25'!A58)))&amp;", "&amp;(ISNUMBER(SEARCH('Backend Coding'!$B$21,'Budget 24-25'!A58)))&amp;", "&amp;(ISNUMBER(SEARCH('Backend Coding'!$B$22,'Budget 24-25'!A58)))&amp;", "&amp;(ISNUMBER(SEARCH('Backend Coding'!$B$23,'Budget 24-25'!A58)))&amp;", "&amp;(ISNUMBER(SEARCH('Backend Coding'!$B$24,'Budget 24-25'!A58)))&amp;", "&amp;(ISNUMBER(SEARCH('Backend Coding'!$B$25,'Budget 24-25'!A58)))&amp;", "&amp;(ISNUMBER(SEARCH('Backend Coding'!$B$26,'Budget 24-25'!A58)))</f>
        <v>FALSE, FALSE, FALSE, FALSE, FALSE, FALSE, FALSE, FALSE, FALSE, FALSE, FALSE, FALSE, FALSE, FALSE, FALSE, FALSE, FALSE, FALSE, FALSE, FALSE, FALSE, FALSE, FALSE, FALSE, FALSE</v>
      </c>
      <c r="R58" s="3" t="str">
        <f>(ISNUMBER(SEARCH('Backend Coding'!$D$2,'Budget 24-25'!A58)))&amp;", "&amp;(ISNUMBER(SEARCH('Backend Coding'!$D$3,'Budget 24-25'!A58)))&amp;", "&amp;(ISNUMBER(SEARCH('Backend Coding'!$D$4,'Budget 24-25'!A58)))&amp;", "&amp;(ISNUMBER(SEARCH('Backend Coding'!$D$5,'Budget 24-25'!A58)))&amp;", "&amp;(ISNUMBER(SEARCH('Backend Coding'!$D$6,'Budget 24-25'!A58)))&amp;", "&amp;(ISNUMBER(SEARCH('Backend Coding'!$D$7,'Budget 24-25'!A58)))&amp;", "&amp;(ISNUMBER(SEARCH('Backend Coding'!$D$8,'Budget 24-25'!A58)))&amp;", "&amp;(ISNUMBER(SEARCH('Backend Coding'!$D$9,'Budget 24-25'!A58)))&amp;", "&amp;(ISNUMBER(SEARCH('Backend Coding'!$D$10,'Budget 24-25'!A58)))&amp;", "&amp;(ISNUMBER(SEARCH('Backend Coding'!$D$11,'Budget 24-25'!A58)))&amp;", "&amp;(ISNUMBER(SEARCH('Backend Coding'!$D$12,'Budget 24-25'!A58)))&amp;", "&amp;(ISNUMBER(SEARCH('Backend Coding'!$D$13,'Budget 24-25'!A58)))&amp;", "&amp;(ISNUMBER(SEARCH('Backend Coding'!$D$14,'Budget 24-25'!A58)))&amp;", "&amp;(ISNUMBER(SEARCH('Backend Coding'!$D$15,'Budget 24-25'!A58)))&amp;", "&amp;(ISNUMBER(SEARCH('Backend Coding'!$D$16,'Budget 24-25'!A58)))&amp;", "&amp;(ISNUMBER(SEARCH('Backend Coding'!$D$17,'Budget 24-25'!A58)))&amp;", "&amp;(ISNUMBER(SEARCH('Backend Coding'!$D$18,'Budget 24-25'!A58)))&amp;", "&amp;(ISNUMBER(SEARCH('Backend Coding'!$D$19,'Budget 24-25'!A58)))&amp;", "&amp;(ISNUMBER(SEARCH('Backend Coding'!$D$20,'Budget 24-25'!A58)))&amp;", "&amp;(ISNUMBER(SEARCH('Backend Coding'!$D$21,'Budget 24-25'!A58)))&amp;", "&amp;(ISNUMBER(SEARCH('Backend Coding'!$D$22,'Budget 24-25'!A58)))&amp;", "&amp;(ISNUMBER(SEARCH('Backend Coding'!$D$23,'Budget 24-25'!A58)))&amp;", "&amp;(ISNUMBER(SEARCH('Backend Coding'!$D$24,'Budget 24-25'!A58)))&amp;", "&amp;(ISNUMBER(SEARCH('Backend Coding'!$D$25,'Budget 24-25'!A58)))&amp;", "&amp;(ISNUMBER(SEARCH('Backend Coding'!$D$26,'Budget 24-25'!A58)))</f>
        <v>FALSE, FALSE, FALSE, FALSE, FALSE, FALSE, FALSE, FALSE, FALSE, FALSE, FALSE, FALSE, FALSE, FALSE, FALSE, FALSE, FALSE, FALSE, FALSE, FALSE, FALSE, FALSE, FALSE, FALSE, FALSE</v>
      </c>
      <c r="S58" s="3" t="str">
        <f>(ISNUMBER(SEARCH('Backend Coding'!$F$2,'Budget 24-25'!A58)))&amp;", "&amp;(ISNUMBER(SEARCH('Backend Coding'!$F$3,'Budget 24-25'!A58)))&amp;", "&amp;(ISNUMBER(SEARCH('Backend Coding'!$F$4,'Budget 24-25'!A58)))&amp;", "&amp;(ISNUMBER(SEARCH('Backend Coding'!$F$5,'Budget 24-25'!A58)))&amp;", "&amp;(ISNUMBER(SEARCH('Backend Coding'!$F$6,'Budget 24-25'!A58)))&amp;", "&amp;(ISNUMBER(SEARCH('Backend Coding'!$F$7,'Budget 24-25'!A58)))&amp;", "&amp;(ISNUMBER(SEARCH('Backend Coding'!$F$8,'Budget 24-25'!A58)))&amp;", "&amp;(ISNUMBER(SEARCH('Backend Coding'!$F$9,'Budget 24-25'!A58)))&amp;", "&amp;(ISNUMBER(SEARCH('Backend Coding'!$F$10,'Budget 24-25'!A58)))&amp;", "&amp;(ISNUMBER(SEARCH('Backend Coding'!$F$11,'Budget 24-25'!A58)))&amp;", "&amp;(ISNUMBER(SEARCH('Backend Coding'!$F$12,'Budget 24-25'!A58)))&amp;", "&amp;(ISNUMBER(SEARCH('Backend Coding'!$F$13,'Budget 24-25'!A58)))&amp;", "&amp;(ISNUMBER(SEARCH('Backend Coding'!$F$14,'Budget 24-25'!A58)))&amp;", "&amp;(ISNUMBER(SEARCH('Backend Coding'!$F$15,'Budget 24-25'!A58)))&amp;", "&amp;(ISNUMBER(SEARCH('Backend Coding'!$F$16,'Budget 24-25'!A58)))&amp;", "&amp;(ISNUMBER(SEARCH('Backend Coding'!$F$17,'Budget 24-25'!A58)))&amp;", "&amp;(ISNUMBER(SEARCH('Backend Coding'!$F$18,'Budget 24-25'!A58)))&amp;", "&amp;(ISNUMBER(SEARCH('Backend Coding'!$F$19,'Budget 24-25'!A58)))&amp;", "&amp;(ISNUMBER(SEARCH('Backend Coding'!$F$20,'Budget 24-25'!A58)))&amp;", "&amp;(ISNUMBER(SEARCH('Backend Coding'!$F$21,'Budget 24-25'!A58)))&amp;", "&amp;(ISNUMBER(SEARCH('Backend Coding'!$F$22,'Budget 24-25'!A58)))&amp;", "&amp;(ISNUMBER(SEARCH('Backend Coding'!$F$23,'Budget 24-25'!A58)))&amp;", "&amp;(ISNUMBER(SEARCH('Backend Coding'!$F$24,'Budget 24-25'!A58)))&amp;", "&amp;(ISNUMBER(SEARCH('Backend Coding'!$F$25,'Budget 24-25'!A58)))&amp;", "&amp;(ISNUMBER(SEARCH('Backend Coding'!$F$26,'Budget 24-25'!A58)))</f>
        <v>FALSE, FALSE, FALSE, FALSE, FALSE, FALSE, FALSE, FALSE, FALSE, FALSE, FALSE, FALSE, FALSE, FALSE, FALSE, FALSE, FALSE, FALSE, FALSE, FALSE, FALSE, FALSE, FALSE, FALSE, FALSE</v>
      </c>
      <c r="T58" s="3" t="str">
        <f>(ISNUMBER(SEARCH('Backend Coding'!$H$2,'Budget 24-25'!A58)))&amp;", "&amp;(ISNUMBER(SEARCH('Backend Coding'!$H$3,'Budget 24-25'!A58)))&amp;", "&amp;(ISNUMBER(SEARCH('Backend Coding'!$H$4,'Budget 24-25'!A58)))&amp;", "&amp;(ISNUMBER(SEARCH('Backend Coding'!$H$5,'Budget 24-25'!A58)))&amp;", "&amp;(ISNUMBER(SEARCH('Backend Coding'!$H$6,'Budget 24-25'!A58)))&amp;", "&amp;(ISNUMBER(SEARCH('Backend Coding'!$H$7,'Budget 24-25'!A58)))&amp;", "&amp;(ISNUMBER(SEARCH('Backend Coding'!$H$8,'Budget 24-25'!A58)))&amp;", "&amp;(ISNUMBER(SEARCH('Backend Coding'!$H$9,'Budget 24-25'!A58)))&amp;", "&amp;(ISNUMBER(SEARCH('Backend Coding'!$H$10,'Budget 24-25'!A58)))&amp;", "&amp;(ISNUMBER(SEARCH('Backend Coding'!$H$11,'Budget 24-25'!A58)))&amp;", "&amp;(ISNUMBER(SEARCH('Backend Coding'!$H$12,'Budget 24-25'!A58)))&amp;", "&amp;(ISNUMBER(SEARCH('Backend Coding'!$H$13,'Budget 24-25'!A58)))&amp;", "&amp;(ISNUMBER(SEARCH('Backend Coding'!$H$14,'Budget 24-25'!A58)))&amp;", "&amp;(ISNUMBER(SEARCH('Backend Coding'!$H$15,'Budget 24-25'!A58)))&amp;", "&amp;(ISNUMBER(SEARCH('Backend Coding'!$H$16,'Budget 24-25'!A58)))&amp;", "&amp;(ISNUMBER(SEARCH('Backend Coding'!$H$17,'Budget 24-25'!A58)))&amp;", "&amp;(ISNUMBER(SEARCH('Backend Coding'!$H$18,'Budget 24-25'!A58)))&amp;", "&amp;(ISNUMBER(SEARCH('Backend Coding'!$H$19,'Budget 24-25'!A58)))&amp;", "&amp;(ISNUMBER(SEARCH('Backend Coding'!$H$20,'Budget 24-25'!A58)))&amp;", "&amp;(ISNUMBER(SEARCH('Backend Coding'!$H$21,'Budget 24-25'!A58)))&amp;", "&amp;(ISNUMBER(SEARCH('Backend Coding'!$H$22,'Budget 24-25'!A58)))&amp;", "&amp;(ISNUMBER(SEARCH('Backend Coding'!$H$23,'Budget 24-25'!A58)))&amp;", "&amp;(ISNUMBER(SEARCH('Backend Coding'!$H$24,'Budget 24-25'!A58)))&amp;", "&amp;(ISNUMBER(SEARCH('Backend Coding'!$H$25,'Budget 24-25'!A58)))&amp;", "&amp;(ISNUMBER(SEARCH('Backend Coding'!$H$26,'Budget 24-25'!A58)))</f>
        <v>FALSE, FALSE, FALSE, FALSE, FALSE, FALSE, FALSE, FALSE, FALSE, FALSE, FALSE, FALSE, FALSE, FALSE, FALSE, FALSE, FALSE, FALSE, FALSE, FALSE, FALSE, FALSE, FALSE, FALSE, FALSE</v>
      </c>
      <c r="U58" s="3" t="str">
        <f>(ISNUMBER(SEARCH('Backend Coding'!$J$2,'Budget 24-25'!A58)))&amp;", "&amp;(ISNUMBER(SEARCH('Backend Coding'!$J$3,'Budget 24-25'!A58)))&amp;", "&amp;(ISNUMBER(SEARCH('Backend Coding'!$J$4,'Budget 24-25'!A58)))&amp;", "&amp;(ISNUMBER(SEARCH('Backend Coding'!$J$5,'Budget 24-25'!A58)))&amp;", "&amp;(ISNUMBER(SEARCH('Backend Coding'!$J$6,'Budget 24-25'!A58)))&amp;", "&amp;(ISNUMBER(SEARCH('Backend Coding'!$J$7,'Budget 24-25'!A58)))&amp;", "&amp;(ISNUMBER(SEARCH('Backend Coding'!$J$8,'Budget 24-25'!A58)))&amp;", "&amp;(ISNUMBER(SEARCH('Backend Coding'!$J$9,'Budget 24-25'!A58)))&amp;", "&amp;(ISNUMBER(SEARCH('Backend Coding'!$J$10,'Budget 24-25'!A58)))&amp;", "&amp;(ISNUMBER(SEARCH('Backend Coding'!$J$11,'Budget 24-25'!A58)))&amp;", "&amp;(ISNUMBER(SEARCH('Backend Coding'!$J$12,'Budget 24-25'!A58)))&amp;", "&amp;(ISNUMBER(SEARCH('Backend Coding'!$J$13,'Budget 24-25'!A58)))&amp;", "&amp;(ISNUMBER(SEARCH('Backend Coding'!$J$14,'Budget 24-25'!A58)))&amp;", "&amp;(ISNUMBER(SEARCH('Backend Coding'!$J$15,'Budget 24-25'!A58)))&amp;", "&amp;(ISNUMBER(SEARCH('Backend Coding'!$J$16,'Budget 24-25'!A58)))&amp;", "&amp;(ISNUMBER(SEARCH('Backend Coding'!$J$17,'Budget 24-25'!A58)))&amp;", "&amp;(ISNUMBER(SEARCH('Backend Coding'!$J$18,'Budget 24-25'!A58)))&amp;", "&amp;(ISNUMBER(SEARCH('Backend Coding'!$J$19,'Budget 24-25'!A58)))&amp;", "&amp;(ISNUMBER(SEARCH('Backend Coding'!$J$20,'Budget 24-25'!A58)))&amp;", "&amp;(ISNUMBER(SEARCH('Backend Coding'!$J$21,'Budget 24-25'!A58)))&amp;", "&amp;(ISNUMBER(SEARCH('Backend Coding'!$J$22,'Budget 24-25'!A58)))&amp;", "&amp;(ISNUMBER(SEARCH('Backend Coding'!$J$23,'Budget 24-25'!A58)))&amp;", "&amp;(ISNUMBER(SEARCH('Backend Coding'!$J$24,'Budget 24-25'!A58)))&amp;", "&amp;(ISNUMBER(SEARCH('Backend Coding'!$J$25,'Budget 24-25'!A58)))&amp;", "&amp;(ISNUMBER(SEARCH('Backend Coding'!$J$26,'Budget 24-25'!A58)))</f>
        <v>FALSE, FALSE, FALSE, FALSE, FALSE, FALSE, FALSE, FALSE, FALSE, FALSE, FALSE, FALSE, FALSE, FALSE, FALSE, FALSE, FALSE, FALSE, FALSE, FALSE, FALSE, FALSE, FALSE, FALSE, FALSE</v>
      </c>
    </row>
    <row r="59" spans="1:21" ht="14.25" customHeight="1">
      <c r="A59" s="22"/>
      <c r="B59" s="123"/>
      <c r="C59" s="22"/>
      <c r="D59" s="22"/>
      <c r="E59" s="57"/>
      <c r="F59" s="22"/>
      <c r="G59" s="22"/>
      <c r="H59" s="71"/>
      <c r="I59" s="81"/>
      <c r="J59" s="81"/>
      <c r="K59" s="124"/>
      <c r="L59" s="124"/>
      <c r="M59" s="124"/>
      <c r="N59" s="59"/>
      <c r="O59" s="59"/>
      <c r="P59" s="102">
        <f t="shared" si="5"/>
        <v>0</v>
      </c>
      <c r="Q59" s="3" t="str">
        <f>(ISNUMBER(SEARCH('Backend Coding'!$B$2,'Budget 24-25'!A59)))&amp;", "&amp;(ISNUMBER(SEARCH('Backend Coding'!$B$3,'Budget 24-25'!A59)))&amp;", "&amp;(ISNUMBER(SEARCH('Backend Coding'!$B$4,'Budget 24-25'!A59)))&amp;", "&amp;(ISNUMBER(SEARCH('Backend Coding'!$B$5,'Budget 24-25'!A59)))&amp;", "&amp;(ISNUMBER(SEARCH('Backend Coding'!$B$6,'Budget 24-25'!A59)))&amp;", "&amp;(ISNUMBER(SEARCH('Backend Coding'!$B$7,'Budget 24-25'!A59)))&amp;", "&amp;(ISNUMBER(SEARCH('Backend Coding'!$B$8,'Budget 24-25'!A59)))&amp;", "&amp;(ISNUMBER(SEARCH('Backend Coding'!$B$9,'Budget 24-25'!A59)))&amp;", "&amp;(ISNUMBER(SEARCH('Backend Coding'!$B$10,'Budget 24-25'!A59)))&amp;", "&amp;(ISNUMBER(SEARCH('Backend Coding'!$B$11,'Budget 24-25'!A59)))&amp;", "&amp;(ISNUMBER(SEARCH('Backend Coding'!$B$12,'Budget 24-25'!A59)))&amp;", "&amp;(ISNUMBER(SEARCH('Backend Coding'!$B$13,'Budget 24-25'!A59)))&amp;", "&amp;(ISNUMBER(SEARCH('Backend Coding'!$B$14,'Budget 24-25'!A59)))&amp;", "&amp;(ISNUMBER(SEARCH('Backend Coding'!$B$15,'Budget 24-25'!A59)))&amp;", "&amp;(ISNUMBER(SEARCH('Backend Coding'!$B$16,'Budget 24-25'!A59)))&amp;", "&amp;(ISNUMBER(SEARCH('Backend Coding'!$B$17,'Budget 24-25'!A59)))&amp;", "&amp;(ISNUMBER(SEARCH('Backend Coding'!$B$18,'Budget 24-25'!A59)))&amp;", "&amp;(ISNUMBER(SEARCH('Backend Coding'!$B$19,'Budget 24-25'!A59)))&amp;", "&amp;(ISNUMBER(SEARCH('Backend Coding'!$B$20,'Budget 24-25'!A59)))&amp;", "&amp;(ISNUMBER(SEARCH('Backend Coding'!$B$21,'Budget 24-25'!A59)))&amp;", "&amp;(ISNUMBER(SEARCH('Backend Coding'!$B$22,'Budget 24-25'!A59)))&amp;", "&amp;(ISNUMBER(SEARCH('Backend Coding'!$B$23,'Budget 24-25'!A59)))&amp;", "&amp;(ISNUMBER(SEARCH('Backend Coding'!$B$24,'Budget 24-25'!A59)))&amp;", "&amp;(ISNUMBER(SEARCH('Backend Coding'!$B$25,'Budget 24-25'!A59)))&amp;", "&amp;(ISNUMBER(SEARCH('Backend Coding'!$B$26,'Budget 24-25'!A59)))</f>
        <v>FALSE, FALSE, FALSE, FALSE, FALSE, FALSE, FALSE, FALSE, FALSE, FALSE, FALSE, FALSE, FALSE, FALSE, FALSE, FALSE, FALSE, FALSE, FALSE, FALSE, FALSE, FALSE, FALSE, FALSE, FALSE</v>
      </c>
      <c r="R59" s="3" t="str">
        <f>(ISNUMBER(SEARCH('Backend Coding'!$D$2,'Budget 24-25'!A59)))&amp;", "&amp;(ISNUMBER(SEARCH('Backend Coding'!$D$3,'Budget 24-25'!A59)))&amp;", "&amp;(ISNUMBER(SEARCH('Backend Coding'!$D$4,'Budget 24-25'!A59)))&amp;", "&amp;(ISNUMBER(SEARCH('Backend Coding'!$D$5,'Budget 24-25'!A59)))&amp;", "&amp;(ISNUMBER(SEARCH('Backend Coding'!$D$6,'Budget 24-25'!A59)))&amp;", "&amp;(ISNUMBER(SEARCH('Backend Coding'!$D$7,'Budget 24-25'!A59)))&amp;", "&amp;(ISNUMBER(SEARCH('Backend Coding'!$D$8,'Budget 24-25'!A59)))&amp;", "&amp;(ISNUMBER(SEARCH('Backend Coding'!$D$9,'Budget 24-25'!A59)))&amp;", "&amp;(ISNUMBER(SEARCH('Backend Coding'!$D$10,'Budget 24-25'!A59)))&amp;", "&amp;(ISNUMBER(SEARCH('Backend Coding'!$D$11,'Budget 24-25'!A59)))&amp;", "&amp;(ISNUMBER(SEARCH('Backend Coding'!$D$12,'Budget 24-25'!A59)))&amp;", "&amp;(ISNUMBER(SEARCH('Backend Coding'!$D$13,'Budget 24-25'!A59)))&amp;", "&amp;(ISNUMBER(SEARCH('Backend Coding'!$D$14,'Budget 24-25'!A59)))&amp;", "&amp;(ISNUMBER(SEARCH('Backend Coding'!$D$15,'Budget 24-25'!A59)))&amp;", "&amp;(ISNUMBER(SEARCH('Backend Coding'!$D$16,'Budget 24-25'!A59)))&amp;", "&amp;(ISNUMBER(SEARCH('Backend Coding'!$D$17,'Budget 24-25'!A59)))&amp;", "&amp;(ISNUMBER(SEARCH('Backend Coding'!$D$18,'Budget 24-25'!A59)))&amp;", "&amp;(ISNUMBER(SEARCH('Backend Coding'!$D$19,'Budget 24-25'!A59)))&amp;", "&amp;(ISNUMBER(SEARCH('Backend Coding'!$D$20,'Budget 24-25'!A59)))&amp;", "&amp;(ISNUMBER(SEARCH('Backend Coding'!$D$21,'Budget 24-25'!A59)))&amp;", "&amp;(ISNUMBER(SEARCH('Backend Coding'!$D$22,'Budget 24-25'!A59)))&amp;", "&amp;(ISNUMBER(SEARCH('Backend Coding'!$D$23,'Budget 24-25'!A59)))&amp;", "&amp;(ISNUMBER(SEARCH('Backend Coding'!$D$24,'Budget 24-25'!A59)))&amp;", "&amp;(ISNUMBER(SEARCH('Backend Coding'!$D$25,'Budget 24-25'!A59)))&amp;", "&amp;(ISNUMBER(SEARCH('Backend Coding'!$D$26,'Budget 24-25'!A59)))</f>
        <v>FALSE, FALSE, FALSE, FALSE, FALSE, FALSE, FALSE, FALSE, FALSE, FALSE, FALSE, FALSE, FALSE, FALSE, FALSE, FALSE, FALSE, FALSE, FALSE, FALSE, FALSE, FALSE, FALSE, FALSE, FALSE</v>
      </c>
      <c r="S59" s="3" t="str">
        <f>(ISNUMBER(SEARCH('Backend Coding'!$F$2,'Budget 24-25'!A59)))&amp;", "&amp;(ISNUMBER(SEARCH('Backend Coding'!$F$3,'Budget 24-25'!A59)))&amp;", "&amp;(ISNUMBER(SEARCH('Backend Coding'!$F$4,'Budget 24-25'!A59)))&amp;", "&amp;(ISNUMBER(SEARCH('Backend Coding'!$F$5,'Budget 24-25'!A59)))&amp;", "&amp;(ISNUMBER(SEARCH('Backend Coding'!$F$6,'Budget 24-25'!A59)))&amp;", "&amp;(ISNUMBER(SEARCH('Backend Coding'!$F$7,'Budget 24-25'!A59)))&amp;", "&amp;(ISNUMBER(SEARCH('Backend Coding'!$F$8,'Budget 24-25'!A59)))&amp;", "&amp;(ISNUMBER(SEARCH('Backend Coding'!$F$9,'Budget 24-25'!A59)))&amp;", "&amp;(ISNUMBER(SEARCH('Backend Coding'!$F$10,'Budget 24-25'!A59)))&amp;", "&amp;(ISNUMBER(SEARCH('Backend Coding'!$F$11,'Budget 24-25'!A59)))&amp;", "&amp;(ISNUMBER(SEARCH('Backend Coding'!$F$12,'Budget 24-25'!A59)))&amp;", "&amp;(ISNUMBER(SEARCH('Backend Coding'!$F$13,'Budget 24-25'!A59)))&amp;", "&amp;(ISNUMBER(SEARCH('Backend Coding'!$F$14,'Budget 24-25'!A59)))&amp;", "&amp;(ISNUMBER(SEARCH('Backend Coding'!$F$15,'Budget 24-25'!A59)))&amp;", "&amp;(ISNUMBER(SEARCH('Backend Coding'!$F$16,'Budget 24-25'!A59)))&amp;", "&amp;(ISNUMBER(SEARCH('Backend Coding'!$F$17,'Budget 24-25'!A59)))&amp;", "&amp;(ISNUMBER(SEARCH('Backend Coding'!$F$18,'Budget 24-25'!A59)))&amp;", "&amp;(ISNUMBER(SEARCH('Backend Coding'!$F$19,'Budget 24-25'!A59)))&amp;", "&amp;(ISNUMBER(SEARCH('Backend Coding'!$F$20,'Budget 24-25'!A59)))&amp;", "&amp;(ISNUMBER(SEARCH('Backend Coding'!$F$21,'Budget 24-25'!A59)))&amp;", "&amp;(ISNUMBER(SEARCH('Backend Coding'!$F$22,'Budget 24-25'!A59)))&amp;", "&amp;(ISNUMBER(SEARCH('Backend Coding'!$F$23,'Budget 24-25'!A59)))&amp;", "&amp;(ISNUMBER(SEARCH('Backend Coding'!$F$24,'Budget 24-25'!A59)))&amp;", "&amp;(ISNUMBER(SEARCH('Backend Coding'!$F$25,'Budget 24-25'!A59)))&amp;", "&amp;(ISNUMBER(SEARCH('Backend Coding'!$F$26,'Budget 24-25'!A59)))</f>
        <v>FALSE, FALSE, FALSE, FALSE, FALSE, FALSE, FALSE, FALSE, FALSE, FALSE, FALSE, FALSE, FALSE, FALSE, FALSE, FALSE, FALSE, FALSE, FALSE, FALSE, FALSE, FALSE, FALSE, FALSE, FALSE</v>
      </c>
      <c r="T59" s="3" t="str">
        <f>(ISNUMBER(SEARCH('Backend Coding'!$H$2,'Budget 24-25'!A59)))&amp;", "&amp;(ISNUMBER(SEARCH('Backend Coding'!$H$3,'Budget 24-25'!A59)))&amp;", "&amp;(ISNUMBER(SEARCH('Backend Coding'!$H$4,'Budget 24-25'!A59)))&amp;", "&amp;(ISNUMBER(SEARCH('Backend Coding'!$H$5,'Budget 24-25'!A59)))&amp;", "&amp;(ISNUMBER(SEARCH('Backend Coding'!$H$6,'Budget 24-25'!A59)))&amp;", "&amp;(ISNUMBER(SEARCH('Backend Coding'!$H$7,'Budget 24-25'!A59)))&amp;", "&amp;(ISNUMBER(SEARCH('Backend Coding'!$H$8,'Budget 24-25'!A59)))&amp;", "&amp;(ISNUMBER(SEARCH('Backend Coding'!$H$9,'Budget 24-25'!A59)))&amp;", "&amp;(ISNUMBER(SEARCH('Backend Coding'!$H$10,'Budget 24-25'!A59)))&amp;", "&amp;(ISNUMBER(SEARCH('Backend Coding'!$H$11,'Budget 24-25'!A59)))&amp;", "&amp;(ISNUMBER(SEARCH('Backend Coding'!$H$12,'Budget 24-25'!A59)))&amp;", "&amp;(ISNUMBER(SEARCH('Backend Coding'!$H$13,'Budget 24-25'!A59)))&amp;", "&amp;(ISNUMBER(SEARCH('Backend Coding'!$H$14,'Budget 24-25'!A59)))&amp;", "&amp;(ISNUMBER(SEARCH('Backend Coding'!$H$15,'Budget 24-25'!A59)))&amp;", "&amp;(ISNUMBER(SEARCH('Backend Coding'!$H$16,'Budget 24-25'!A59)))&amp;", "&amp;(ISNUMBER(SEARCH('Backend Coding'!$H$17,'Budget 24-25'!A59)))&amp;", "&amp;(ISNUMBER(SEARCH('Backend Coding'!$H$18,'Budget 24-25'!A59)))&amp;", "&amp;(ISNUMBER(SEARCH('Backend Coding'!$H$19,'Budget 24-25'!A59)))&amp;", "&amp;(ISNUMBER(SEARCH('Backend Coding'!$H$20,'Budget 24-25'!A59)))&amp;", "&amp;(ISNUMBER(SEARCH('Backend Coding'!$H$21,'Budget 24-25'!A59)))&amp;", "&amp;(ISNUMBER(SEARCH('Backend Coding'!$H$22,'Budget 24-25'!A59)))&amp;", "&amp;(ISNUMBER(SEARCH('Backend Coding'!$H$23,'Budget 24-25'!A59)))&amp;", "&amp;(ISNUMBER(SEARCH('Backend Coding'!$H$24,'Budget 24-25'!A59)))&amp;", "&amp;(ISNUMBER(SEARCH('Backend Coding'!$H$25,'Budget 24-25'!A59)))&amp;", "&amp;(ISNUMBER(SEARCH('Backend Coding'!$H$26,'Budget 24-25'!A59)))</f>
        <v>FALSE, FALSE, FALSE, FALSE, FALSE, FALSE, FALSE, FALSE, FALSE, FALSE, FALSE, FALSE, FALSE, FALSE, FALSE, FALSE, FALSE, FALSE, FALSE, FALSE, FALSE, FALSE, FALSE, FALSE, FALSE</v>
      </c>
      <c r="U59" s="3" t="str">
        <f>(ISNUMBER(SEARCH('Backend Coding'!$J$2,'Budget 24-25'!A59)))&amp;", "&amp;(ISNUMBER(SEARCH('Backend Coding'!$J$3,'Budget 24-25'!A59)))&amp;", "&amp;(ISNUMBER(SEARCH('Backend Coding'!$J$4,'Budget 24-25'!A59)))&amp;", "&amp;(ISNUMBER(SEARCH('Backend Coding'!$J$5,'Budget 24-25'!A59)))&amp;", "&amp;(ISNUMBER(SEARCH('Backend Coding'!$J$6,'Budget 24-25'!A59)))&amp;", "&amp;(ISNUMBER(SEARCH('Backend Coding'!$J$7,'Budget 24-25'!A59)))&amp;", "&amp;(ISNUMBER(SEARCH('Backend Coding'!$J$8,'Budget 24-25'!A59)))&amp;", "&amp;(ISNUMBER(SEARCH('Backend Coding'!$J$9,'Budget 24-25'!A59)))&amp;", "&amp;(ISNUMBER(SEARCH('Backend Coding'!$J$10,'Budget 24-25'!A59)))&amp;", "&amp;(ISNUMBER(SEARCH('Backend Coding'!$J$11,'Budget 24-25'!A59)))&amp;", "&amp;(ISNUMBER(SEARCH('Backend Coding'!$J$12,'Budget 24-25'!A59)))&amp;", "&amp;(ISNUMBER(SEARCH('Backend Coding'!$J$13,'Budget 24-25'!A59)))&amp;", "&amp;(ISNUMBER(SEARCH('Backend Coding'!$J$14,'Budget 24-25'!A59)))&amp;", "&amp;(ISNUMBER(SEARCH('Backend Coding'!$J$15,'Budget 24-25'!A59)))&amp;", "&amp;(ISNUMBER(SEARCH('Backend Coding'!$J$16,'Budget 24-25'!A59)))&amp;", "&amp;(ISNUMBER(SEARCH('Backend Coding'!$J$17,'Budget 24-25'!A59)))&amp;", "&amp;(ISNUMBER(SEARCH('Backend Coding'!$J$18,'Budget 24-25'!A59)))&amp;", "&amp;(ISNUMBER(SEARCH('Backend Coding'!$J$19,'Budget 24-25'!A59)))&amp;", "&amp;(ISNUMBER(SEARCH('Backend Coding'!$J$20,'Budget 24-25'!A59)))&amp;", "&amp;(ISNUMBER(SEARCH('Backend Coding'!$J$21,'Budget 24-25'!A59)))&amp;", "&amp;(ISNUMBER(SEARCH('Backend Coding'!$J$22,'Budget 24-25'!A59)))&amp;", "&amp;(ISNUMBER(SEARCH('Backend Coding'!$J$23,'Budget 24-25'!A59)))&amp;", "&amp;(ISNUMBER(SEARCH('Backend Coding'!$J$24,'Budget 24-25'!A59)))&amp;", "&amp;(ISNUMBER(SEARCH('Backend Coding'!$J$25,'Budget 24-25'!A59)))&amp;", "&amp;(ISNUMBER(SEARCH('Backend Coding'!$J$26,'Budget 24-25'!A59)))</f>
        <v>FALSE, FALSE, FALSE, FALSE, FALSE, FALSE, FALSE, FALSE, FALSE, FALSE, FALSE, FALSE, FALSE, FALSE, FALSE, FALSE, FALSE, FALSE, FALSE, FALSE, FALSE, FALSE, FALSE, FALSE, FALSE</v>
      </c>
    </row>
    <row r="60" spans="1:21" ht="14.25" customHeight="1">
      <c r="A60" s="22"/>
      <c r="B60" s="123"/>
      <c r="C60" s="22"/>
      <c r="D60" s="22"/>
      <c r="E60" s="57"/>
      <c r="F60" s="22"/>
      <c r="G60" s="22"/>
      <c r="H60" s="71"/>
      <c r="I60" s="81"/>
      <c r="J60" s="81"/>
      <c r="K60" s="124"/>
      <c r="L60" s="124"/>
      <c r="M60" s="124"/>
      <c r="N60" s="59"/>
      <c r="O60" s="59"/>
      <c r="P60" s="102">
        <f t="shared" si="5"/>
        <v>0</v>
      </c>
      <c r="Q60" s="3" t="str">
        <f>(ISNUMBER(SEARCH('Backend Coding'!$B$2,'Budget 24-25'!A60)))&amp;", "&amp;(ISNUMBER(SEARCH('Backend Coding'!$B$3,'Budget 24-25'!A60)))&amp;", "&amp;(ISNUMBER(SEARCH('Backend Coding'!$B$4,'Budget 24-25'!A60)))&amp;", "&amp;(ISNUMBER(SEARCH('Backend Coding'!$B$5,'Budget 24-25'!A60)))&amp;", "&amp;(ISNUMBER(SEARCH('Backend Coding'!$B$6,'Budget 24-25'!A60)))&amp;", "&amp;(ISNUMBER(SEARCH('Backend Coding'!$B$7,'Budget 24-25'!A60)))&amp;", "&amp;(ISNUMBER(SEARCH('Backend Coding'!$B$8,'Budget 24-25'!A60)))&amp;", "&amp;(ISNUMBER(SEARCH('Backend Coding'!$B$9,'Budget 24-25'!A60)))&amp;", "&amp;(ISNUMBER(SEARCH('Backend Coding'!$B$10,'Budget 24-25'!A60)))&amp;", "&amp;(ISNUMBER(SEARCH('Backend Coding'!$B$11,'Budget 24-25'!A60)))&amp;", "&amp;(ISNUMBER(SEARCH('Backend Coding'!$B$12,'Budget 24-25'!A60)))&amp;", "&amp;(ISNUMBER(SEARCH('Backend Coding'!$B$13,'Budget 24-25'!A60)))&amp;", "&amp;(ISNUMBER(SEARCH('Backend Coding'!$B$14,'Budget 24-25'!A60)))&amp;", "&amp;(ISNUMBER(SEARCH('Backend Coding'!$B$15,'Budget 24-25'!A60)))&amp;", "&amp;(ISNUMBER(SEARCH('Backend Coding'!$B$16,'Budget 24-25'!A60)))&amp;", "&amp;(ISNUMBER(SEARCH('Backend Coding'!$B$17,'Budget 24-25'!A60)))&amp;", "&amp;(ISNUMBER(SEARCH('Backend Coding'!$B$18,'Budget 24-25'!A60)))&amp;", "&amp;(ISNUMBER(SEARCH('Backend Coding'!$B$19,'Budget 24-25'!A60)))&amp;", "&amp;(ISNUMBER(SEARCH('Backend Coding'!$B$20,'Budget 24-25'!A60)))&amp;", "&amp;(ISNUMBER(SEARCH('Backend Coding'!$B$21,'Budget 24-25'!A60)))&amp;", "&amp;(ISNUMBER(SEARCH('Backend Coding'!$B$22,'Budget 24-25'!A60)))&amp;", "&amp;(ISNUMBER(SEARCH('Backend Coding'!$B$23,'Budget 24-25'!A60)))&amp;", "&amp;(ISNUMBER(SEARCH('Backend Coding'!$B$24,'Budget 24-25'!A60)))&amp;", "&amp;(ISNUMBER(SEARCH('Backend Coding'!$B$25,'Budget 24-25'!A60)))&amp;", "&amp;(ISNUMBER(SEARCH('Backend Coding'!$B$26,'Budget 24-25'!A60)))</f>
        <v>FALSE, FALSE, FALSE, FALSE, FALSE, FALSE, FALSE, FALSE, FALSE, FALSE, FALSE, FALSE, FALSE, FALSE, FALSE, FALSE, FALSE, FALSE, FALSE, FALSE, FALSE, FALSE, FALSE, FALSE, FALSE</v>
      </c>
      <c r="R60" s="3" t="str">
        <f>(ISNUMBER(SEARCH('Backend Coding'!$D$2,'Budget 24-25'!A60)))&amp;", "&amp;(ISNUMBER(SEARCH('Backend Coding'!$D$3,'Budget 24-25'!A60)))&amp;", "&amp;(ISNUMBER(SEARCH('Backend Coding'!$D$4,'Budget 24-25'!A60)))&amp;", "&amp;(ISNUMBER(SEARCH('Backend Coding'!$D$5,'Budget 24-25'!A60)))&amp;", "&amp;(ISNUMBER(SEARCH('Backend Coding'!$D$6,'Budget 24-25'!A60)))&amp;", "&amp;(ISNUMBER(SEARCH('Backend Coding'!$D$7,'Budget 24-25'!A60)))&amp;", "&amp;(ISNUMBER(SEARCH('Backend Coding'!$D$8,'Budget 24-25'!A60)))&amp;", "&amp;(ISNUMBER(SEARCH('Backend Coding'!$D$9,'Budget 24-25'!A60)))&amp;", "&amp;(ISNUMBER(SEARCH('Backend Coding'!$D$10,'Budget 24-25'!A60)))&amp;", "&amp;(ISNUMBER(SEARCH('Backend Coding'!$D$11,'Budget 24-25'!A60)))&amp;", "&amp;(ISNUMBER(SEARCH('Backend Coding'!$D$12,'Budget 24-25'!A60)))&amp;", "&amp;(ISNUMBER(SEARCH('Backend Coding'!$D$13,'Budget 24-25'!A60)))&amp;", "&amp;(ISNUMBER(SEARCH('Backend Coding'!$D$14,'Budget 24-25'!A60)))&amp;", "&amp;(ISNUMBER(SEARCH('Backend Coding'!$D$15,'Budget 24-25'!A60)))&amp;", "&amp;(ISNUMBER(SEARCH('Backend Coding'!$D$16,'Budget 24-25'!A60)))&amp;", "&amp;(ISNUMBER(SEARCH('Backend Coding'!$D$17,'Budget 24-25'!A60)))&amp;", "&amp;(ISNUMBER(SEARCH('Backend Coding'!$D$18,'Budget 24-25'!A60)))&amp;", "&amp;(ISNUMBER(SEARCH('Backend Coding'!$D$19,'Budget 24-25'!A60)))&amp;", "&amp;(ISNUMBER(SEARCH('Backend Coding'!$D$20,'Budget 24-25'!A60)))&amp;", "&amp;(ISNUMBER(SEARCH('Backend Coding'!$D$21,'Budget 24-25'!A60)))&amp;", "&amp;(ISNUMBER(SEARCH('Backend Coding'!$D$22,'Budget 24-25'!A60)))&amp;", "&amp;(ISNUMBER(SEARCH('Backend Coding'!$D$23,'Budget 24-25'!A60)))&amp;", "&amp;(ISNUMBER(SEARCH('Backend Coding'!$D$24,'Budget 24-25'!A60)))&amp;", "&amp;(ISNUMBER(SEARCH('Backend Coding'!$D$25,'Budget 24-25'!A60)))&amp;", "&amp;(ISNUMBER(SEARCH('Backend Coding'!$D$26,'Budget 24-25'!A60)))</f>
        <v>FALSE, FALSE, FALSE, FALSE, FALSE, FALSE, FALSE, FALSE, FALSE, FALSE, FALSE, FALSE, FALSE, FALSE, FALSE, FALSE, FALSE, FALSE, FALSE, FALSE, FALSE, FALSE, FALSE, FALSE, FALSE</v>
      </c>
      <c r="S60" s="3" t="str">
        <f>(ISNUMBER(SEARCH('Backend Coding'!$F$2,'Budget 24-25'!A60)))&amp;", "&amp;(ISNUMBER(SEARCH('Backend Coding'!$F$3,'Budget 24-25'!A60)))&amp;", "&amp;(ISNUMBER(SEARCH('Backend Coding'!$F$4,'Budget 24-25'!A60)))&amp;", "&amp;(ISNUMBER(SEARCH('Backend Coding'!$F$5,'Budget 24-25'!A60)))&amp;", "&amp;(ISNUMBER(SEARCH('Backend Coding'!$F$6,'Budget 24-25'!A60)))&amp;", "&amp;(ISNUMBER(SEARCH('Backend Coding'!$F$7,'Budget 24-25'!A60)))&amp;", "&amp;(ISNUMBER(SEARCH('Backend Coding'!$F$8,'Budget 24-25'!A60)))&amp;", "&amp;(ISNUMBER(SEARCH('Backend Coding'!$F$9,'Budget 24-25'!A60)))&amp;", "&amp;(ISNUMBER(SEARCH('Backend Coding'!$F$10,'Budget 24-25'!A60)))&amp;", "&amp;(ISNUMBER(SEARCH('Backend Coding'!$F$11,'Budget 24-25'!A60)))&amp;", "&amp;(ISNUMBER(SEARCH('Backend Coding'!$F$12,'Budget 24-25'!A60)))&amp;", "&amp;(ISNUMBER(SEARCH('Backend Coding'!$F$13,'Budget 24-25'!A60)))&amp;", "&amp;(ISNUMBER(SEARCH('Backend Coding'!$F$14,'Budget 24-25'!A60)))&amp;", "&amp;(ISNUMBER(SEARCH('Backend Coding'!$F$15,'Budget 24-25'!A60)))&amp;", "&amp;(ISNUMBER(SEARCH('Backend Coding'!$F$16,'Budget 24-25'!A60)))&amp;", "&amp;(ISNUMBER(SEARCH('Backend Coding'!$F$17,'Budget 24-25'!A60)))&amp;", "&amp;(ISNUMBER(SEARCH('Backend Coding'!$F$18,'Budget 24-25'!A60)))&amp;", "&amp;(ISNUMBER(SEARCH('Backend Coding'!$F$19,'Budget 24-25'!A60)))&amp;", "&amp;(ISNUMBER(SEARCH('Backend Coding'!$F$20,'Budget 24-25'!A60)))&amp;", "&amp;(ISNUMBER(SEARCH('Backend Coding'!$F$21,'Budget 24-25'!A60)))&amp;", "&amp;(ISNUMBER(SEARCH('Backend Coding'!$F$22,'Budget 24-25'!A60)))&amp;", "&amp;(ISNUMBER(SEARCH('Backend Coding'!$F$23,'Budget 24-25'!A60)))&amp;", "&amp;(ISNUMBER(SEARCH('Backend Coding'!$F$24,'Budget 24-25'!A60)))&amp;", "&amp;(ISNUMBER(SEARCH('Backend Coding'!$F$25,'Budget 24-25'!A60)))&amp;", "&amp;(ISNUMBER(SEARCH('Backend Coding'!$F$26,'Budget 24-25'!A60)))</f>
        <v>FALSE, FALSE, FALSE, FALSE, FALSE, FALSE, FALSE, FALSE, FALSE, FALSE, FALSE, FALSE, FALSE, FALSE, FALSE, FALSE, FALSE, FALSE, FALSE, FALSE, FALSE, FALSE, FALSE, FALSE, FALSE</v>
      </c>
      <c r="T60" s="3" t="str">
        <f>(ISNUMBER(SEARCH('Backend Coding'!$H$2,'Budget 24-25'!A60)))&amp;", "&amp;(ISNUMBER(SEARCH('Backend Coding'!$H$3,'Budget 24-25'!A60)))&amp;", "&amp;(ISNUMBER(SEARCH('Backend Coding'!$H$4,'Budget 24-25'!A60)))&amp;", "&amp;(ISNUMBER(SEARCH('Backend Coding'!$H$5,'Budget 24-25'!A60)))&amp;", "&amp;(ISNUMBER(SEARCH('Backend Coding'!$H$6,'Budget 24-25'!A60)))&amp;", "&amp;(ISNUMBER(SEARCH('Backend Coding'!$H$7,'Budget 24-25'!A60)))&amp;", "&amp;(ISNUMBER(SEARCH('Backend Coding'!$H$8,'Budget 24-25'!A60)))&amp;", "&amp;(ISNUMBER(SEARCH('Backend Coding'!$H$9,'Budget 24-25'!A60)))&amp;", "&amp;(ISNUMBER(SEARCH('Backend Coding'!$H$10,'Budget 24-25'!A60)))&amp;", "&amp;(ISNUMBER(SEARCH('Backend Coding'!$H$11,'Budget 24-25'!A60)))&amp;", "&amp;(ISNUMBER(SEARCH('Backend Coding'!$H$12,'Budget 24-25'!A60)))&amp;", "&amp;(ISNUMBER(SEARCH('Backend Coding'!$H$13,'Budget 24-25'!A60)))&amp;", "&amp;(ISNUMBER(SEARCH('Backend Coding'!$H$14,'Budget 24-25'!A60)))&amp;", "&amp;(ISNUMBER(SEARCH('Backend Coding'!$H$15,'Budget 24-25'!A60)))&amp;", "&amp;(ISNUMBER(SEARCH('Backend Coding'!$H$16,'Budget 24-25'!A60)))&amp;", "&amp;(ISNUMBER(SEARCH('Backend Coding'!$H$17,'Budget 24-25'!A60)))&amp;", "&amp;(ISNUMBER(SEARCH('Backend Coding'!$H$18,'Budget 24-25'!A60)))&amp;", "&amp;(ISNUMBER(SEARCH('Backend Coding'!$H$19,'Budget 24-25'!A60)))&amp;", "&amp;(ISNUMBER(SEARCH('Backend Coding'!$H$20,'Budget 24-25'!A60)))&amp;", "&amp;(ISNUMBER(SEARCH('Backend Coding'!$H$21,'Budget 24-25'!A60)))&amp;", "&amp;(ISNUMBER(SEARCH('Backend Coding'!$H$22,'Budget 24-25'!A60)))&amp;", "&amp;(ISNUMBER(SEARCH('Backend Coding'!$H$23,'Budget 24-25'!A60)))&amp;", "&amp;(ISNUMBER(SEARCH('Backend Coding'!$H$24,'Budget 24-25'!A60)))&amp;", "&amp;(ISNUMBER(SEARCH('Backend Coding'!$H$25,'Budget 24-25'!A60)))&amp;", "&amp;(ISNUMBER(SEARCH('Backend Coding'!$H$26,'Budget 24-25'!A60)))</f>
        <v>FALSE, FALSE, FALSE, FALSE, FALSE, FALSE, FALSE, FALSE, FALSE, FALSE, FALSE, FALSE, FALSE, FALSE, FALSE, FALSE, FALSE, FALSE, FALSE, FALSE, FALSE, FALSE, FALSE, FALSE, FALSE</v>
      </c>
      <c r="U60" s="3" t="str">
        <f>(ISNUMBER(SEARCH('Backend Coding'!$J$2,'Budget 24-25'!A60)))&amp;", "&amp;(ISNUMBER(SEARCH('Backend Coding'!$J$3,'Budget 24-25'!A60)))&amp;", "&amp;(ISNUMBER(SEARCH('Backend Coding'!$J$4,'Budget 24-25'!A60)))&amp;", "&amp;(ISNUMBER(SEARCH('Backend Coding'!$J$5,'Budget 24-25'!A60)))&amp;", "&amp;(ISNUMBER(SEARCH('Backend Coding'!$J$6,'Budget 24-25'!A60)))&amp;", "&amp;(ISNUMBER(SEARCH('Backend Coding'!$J$7,'Budget 24-25'!A60)))&amp;", "&amp;(ISNUMBER(SEARCH('Backend Coding'!$J$8,'Budget 24-25'!A60)))&amp;", "&amp;(ISNUMBER(SEARCH('Backend Coding'!$J$9,'Budget 24-25'!A60)))&amp;", "&amp;(ISNUMBER(SEARCH('Backend Coding'!$J$10,'Budget 24-25'!A60)))&amp;", "&amp;(ISNUMBER(SEARCH('Backend Coding'!$J$11,'Budget 24-25'!A60)))&amp;", "&amp;(ISNUMBER(SEARCH('Backend Coding'!$J$12,'Budget 24-25'!A60)))&amp;", "&amp;(ISNUMBER(SEARCH('Backend Coding'!$J$13,'Budget 24-25'!A60)))&amp;", "&amp;(ISNUMBER(SEARCH('Backend Coding'!$J$14,'Budget 24-25'!A60)))&amp;", "&amp;(ISNUMBER(SEARCH('Backend Coding'!$J$15,'Budget 24-25'!A60)))&amp;", "&amp;(ISNUMBER(SEARCH('Backend Coding'!$J$16,'Budget 24-25'!A60)))&amp;", "&amp;(ISNUMBER(SEARCH('Backend Coding'!$J$17,'Budget 24-25'!A60)))&amp;", "&amp;(ISNUMBER(SEARCH('Backend Coding'!$J$18,'Budget 24-25'!A60)))&amp;", "&amp;(ISNUMBER(SEARCH('Backend Coding'!$J$19,'Budget 24-25'!A60)))&amp;", "&amp;(ISNUMBER(SEARCH('Backend Coding'!$J$20,'Budget 24-25'!A60)))&amp;", "&amp;(ISNUMBER(SEARCH('Backend Coding'!$J$21,'Budget 24-25'!A60)))&amp;", "&amp;(ISNUMBER(SEARCH('Backend Coding'!$J$22,'Budget 24-25'!A60)))&amp;", "&amp;(ISNUMBER(SEARCH('Backend Coding'!$J$23,'Budget 24-25'!A60)))&amp;", "&amp;(ISNUMBER(SEARCH('Backend Coding'!$J$24,'Budget 24-25'!A60)))&amp;", "&amp;(ISNUMBER(SEARCH('Backend Coding'!$J$25,'Budget 24-25'!A60)))&amp;", "&amp;(ISNUMBER(SEARCH('Backend Coding'!$J$26,'Budget 24-25'!A60)))</f>
        <v>FALSE, FALSE, FALSE, FALSE, FALSE, FALSE, FALSE, FALSE, FALSE, FALSE, FALSE, FALSE, FALSE, FALSE, FALSE, FALSE, FALSE, FALSE, FALSE, FALSE, FALSE, FALSE, FALSE, FALSE, FALSE</v>
      </c>
    </row>
    <row r="61" spans="1:21" ht="14.25" customHeight="1">
      <c r="A61" s="22"/>
      <c r="B61" s="123"/>
      <c r="C61" s="22"/>
      <c r="D61" s="22"/>
      <c r="E61" s="57"/>
      <c r="F61" s="22"/>
      <c r="G61" s="22"/>
      <c r="H61" s="71"/>
      <c r="I61" s="81"/>
      <c r="J61" s="81"/>
      <c r="K61" s="124"/>
      <c r="L61" s="124"/>
      <c r="M61" s="124"/>
      <c r="N61" s="59"/>
      <c r="O61" s="59"/>
      <c r="P61" s="102">
        <f t="shared" si="5"/>
        <v>0</v>
      </c>
      <c r="Q61" s="3" t="str">
        <f>(ISNUMBER(SEARCH('Backend Coding'!$B$2,'Budget 24-25'!A61)))&amp;", "&amp;(ISNUMBER(SEARCH('Backend Coding'!$B$3,'Budget 24-25'!A61)))&amp;", "&amp;(ISNUMBER(SEARCH('Backend Coding'!$B$4,'Budget 24-25'!A61)))&amp;", "&amp;(ISNUMBER(SEARCH('Backend Coding'!$B$5,'Budget 24-25'!A61)))&amp;", "&amp;(ISNUMBER(SEARCH('Backend Coding'!$B$6,'Budget 24-25'!A61)))&amp;", "&amp;(ISNUMBER(SEARCH('Backend Coding'!$B$7,'Budget 24-25'!A61)))&amp;", "&amp;(ISNUMBER(SEARCH('Backend Coding'!$B$8,'Budget 24-25'!A61)))&amp;", "&amp;(ISNUMBER(SEARCH('Backend Coding'!$B$9,'Budget 24-25'!A61)))&amp;", "&amp;(ISNUMBER(SEARCH('Backend Coding'!$B$10,'Budget 24-25'!A61)))&amp;", "&amp;(ISNUMBER(SEARCH('Backend Coding'!$B$11,'Budget 24-25'!A61)))&amp;", "&amp;(ISNUMBER(SEARCH('Backend Coding'!$B$12,'Budget 24-25'!A61)))&amp;", "&amp;(ISNUMBER(SEARCH('Backend Coding'!$B$13,'Budget 24-25'!A61)))&amp;", "&amp;(ISNUMBER(SEARCH('Backend Coding'!$B$14,'Budget 24-25'!A61)))&amp;", "&amp;(ISNUMBER(SEARCH('Backend Coding'!$B$15,'Budget 24-25'!A61)))&amp;", "&amp;(ISNUMBER(SEARCH('Backend Coding'!$B$16,'Budget 24-25'!A61)))&amp;", "&amp;(ISNUMBER(SEARCH('Backend Coding'!$B$17,'Budget 24-25'!A61)))&amp;", "&amp;(ISNUMBER(SEARCH('Backend Coding'!$B$18,'Budget 24-25'!A61)))&amp;", "&amp;(ISNUMBER(SEARCH('Backend Coding'!$B$19,'Budget 24-25'!A61)))&amp;", "&amp;(ISNUMBER(SEARCH('Backend Coding'!$B$20,'Budget 24-25'!A61)))&amp;", "&amp;(ISNUMBER(SEARCH('Backend Coding'!$B$21,'Budget 24-25'!A61)))&amp;", "&amp;(ISNUMBER(SEARCH('Backend Coding'!$B$22,'Budget 24-25'!A61)))&amp;", "&amp;(ISNUMBER(SEARCH('Backend Coding'!$B$23,'Budget 24-25'!A61)))&amp;", "&amp;(ISNUMBER(SEARCH('Backend Coding'!$B$24,'Budget 24-25'!A61)))&amp;", "&amp;(ISNUMBER(SEARCH('Backend Coding'!$B$25,'Budget 24-25'!A61)))&amp;", "&amp;(ISNUMBER(SEARCH('Backend Coding'!$B$26,'Budget 24-25'!A61)))</f>
        <v>FALSE, FALSE, FALSE, FALSE, FALSE, FALSE, FALSE, FALSE, FALSE, FALSE, FALSE, FALSE, FALSE, FALSE, FALSE, FALSE, FALSE, FALSE, FALSE, FALSE, FALSE, FALSE, FALSE, FALSE, FALSE</v>
      </c>
      <c r="R61" s="3" t="str">
        <f>(ISNUMBER(SEARCH('Backend Coding'!$D$2,'Budget 24-25'!A61)))&amp;", "&amp;(ISNUMBER(SEARCH('Backend Coding'!$D$3,'Budget 24-25'!A61)))&amp;", "&amp;(ISNUMBER(SEARCH('Backend Coding'!$D$4,'Budget 24-25'!A61)))&amp;", "&amp;(ISNUMBER(SEARCH('Backend Coding'!$D$5,'Budget 24-25'!A61)))&amp;", "&amp;(ISNUMBER(SEARCH('Backend Coding'!$D$6,'Budget 24-25'!A61)))&amp;", "&amp;(ISNUMBER(SEARCH('Backend Coding'!$D$7,'Budget 24-25'!A61)))&amp;", "&amp;(ISNUMBER(SEARCH('Backend Coding'!$D$8,'Budget 24-25'!A61)))&amp;", "&amp;(ISNUMBER(SEARCH('Backend Coding'!$D$9,'Budget 24-25'!A61)))&amp;", "&amp;(ISNUMBER(SEARCH('Backend Coding'!$D$10,'Budget 24-25'!A61)))&amp;", "&amp;(ISNUMBER(SEARCH('Backend Coding'!$D$11,'Budget 24-25'!A61)))&amp;", "&amp;(ISNUMBER(SEARCH('Backend Coding'!$D$12,'Budget 24-25'!A61)))&amp;", "&amp;(ISNUMBER(SEARCH('Backend Coding'!$D$13,'Budget 24-25'!A61)))&amp;", "&amp;(ISNUMBER(SEARCH('Backend Coding'!$D$14,'Budget 24-25'!A61)))&amp;", "&amp;(ISNUMBER(SEARCH('Backend Coding'!$D$15,'Budget 24-25'!A61)))&amp;", "&amp;(ISNUMBER(SEARCH('Backend Coding'!$D$16,'Budget 24-25'!A61)))&amp;", "&amp;(ISNUMBER(SEARCH('Backend Coding'!$D$17,'Budget 24-25'!A61)))&amp;", "&amp;(ISNUMBER(SEARCH('Backend Coding'!$D$18,'Budget 24-25'!A61)))&amp;", "&amp;(ISNUMBER(SEARCH('Backend Coding'!$D$19,'Budget 24-25'!A61)))&amp;", "&amp;(ISNUMBER(SEARCH('Backend Coding'!$D$20,'Budget 24-25'!A61)))&amp;", "&amp;(ISNUMBER(SEARCH('Backend Coding'!$D$21,'Budget 24-25'!A61)))&amp;", "&amp;(ISNUMBER(SEARCH('Backend Coding'!$D$22,'Budget 24-25'!A61)))&amp;", "&amp;(ISNUMBER(SEARCH('Backend Coding'!$D$23,'Budget 24-25'!A61)))&amp;", "&amp;(ISNUMBER(SEARCH('Backend Coding'!$D$24,'Budget 24-25'!A61)))&amp;", "&amp;(ISNUMBER(SEARCH('Backend Coding'!$D$25,'Budget 24-25'!A61)))&amp;", "&amp;(ISNUMBER(SEARCH('Backend Coding'!$D$26,'Budget 24-25'!A61)))</f>
        <v>FALSE, FALSE, FALSE, FALSE, FALSE, FALSE, FALSE, FALSE, FALSE, FALSE, FALSE, FALSE, FALSE, FALSE, FALSE, FALSE, FALSE, FALSE, FALSE, FALSE, FALSE, FALSE, FALSE, FALSE, FALSE</v>
      </c>
      <c r="S61" s="3" t="str">
        <f>(ISNUMBER(SEARCH('Backend Coding'!$F$2,'Budget 24-25'!A61)))&amp;", "&amp;(ISNUMBER(SEARCH('Backend Coding'!$F$3,'Budget 24-25'!A61)))&amp;", "&amp;(ISNUMBER(SEARCH('Backend Coding'!$F$4,'Budget 24-25'!A61)))&amp;", "&amp;(ISNUMBER(SEARCH('Backend Coding'!$F$5,'Budget 24-25'!A61)))&amp;", "&amp;(ISNUMBER(SEARCH('Backend Coding'!$F$6,'Budget 24-25'!A61)))&amp;", "&amp;(ISNUMBER(SEARCH('Backend Coding'!$F$7,'Budget 24-25'!A61)))&amp;", "&amp;(ISNUMBER(SEARCH('Backend Coding'!$F$8,'Budget 24-25'!A61)))&amp;", "&amp;(ISNUMBER(SEARCH('Backend Coding'!$F$9,'Budget 24-25'!A61)))&amp;", "&amp;(ISNUMBER(SEARCH('Backend Coding'!$F$10,'Budget 24-25'!A61)))&amp;", "&amp;(ISNUMBER(SEARCH('Backend Coding'!$F$11,'Budget 24-25'!A61)))&amp;", "&amp;(ISNUMBER(SEARCH('Backend Coding'!$F$12,'Budget 24-25'!A61)))&amp;", "&amp;(ISNUMBER(SEARCH('Backend Coding'!$F$13,'Budget 24-25'!A61)))&amp;", "&amp;(ISNUMBER(SEARCH('Backend Coding'!$F$14,'Budget 24-25'!A61)))&amp;", "&amp;(ISNUMBER(SEARCH('Backend Coding'!$F$15,'Budget 24-25'!A61)))&amp;", "&amp;(ISNUMBER(SEARCH('Backend Coding'!$F$16,'Budget 24-25'!A61)))&amp;", "&amp;(ISNUMBER(SEARCH('Backend Coding'!$F$17,'Budget 24-25'!A61)))&amp;", "&amp;(ISNUMBER(SEARCH('Backend Coding'!$F$18,'Budget 24-25'!A61)))&amp;", "&amp;(ISNUMBER(SEARCH('Backend Coding'!$F$19,'Budget 24-25'!A61)))&amp;", "&amp;(ISNUMBER(SEARCH('Backend Coding'!$F$20,'Budget 24-25'!A61)))&amp;", "&amp;(ISNUMBER(SEARCH('Backend Coding'!$F$21,'Budget 24-25'!A61)))&amp;", "&amp;(ISNUMBER(SEARCH('Backend Coding'!$F$22,'Budget 24-25'!A61)))&amp;", "&amp;(ISNUMBER(SEARCH('Backend Coding'!$F$23,'Budget 24-25'!A61)))&amp;", "&amp;(ISNUMBER(SEARCH('Backend Coding'!$F$24,'Budget 24-25'!A61)))&amp;", "&amp;(ISNUMBER(SEARCH('Backend Coding'!$F$25,'Budget 24-25'!A61)))&amp;", "&amp;(ISNUMBER(SEARCH('Backend Coding'!$F$26,'Budget 24-25'!A61)))</f>
        <v>FALSE, FALSE, FALSE, FALSE, FALSE, FALSE, FALSE, FALSE, FALSE, FALSE, FALSE, FALSE, FALSE, FALSE, FALSE, FALSE, FALSE, FALSE, FALSE, FALSE, FALSE, FALSE, FALSE, FALSE, FALSE</v>
      </c>
      <c r="T61" s="3" t="str">
        <f>(ISNUMBER(SEARCH('Backend Coding'!$H$2,'Budget 24-25'!A61)))&amp;", "&amp;(ISNUMBER(SEARCH('Backend Coding'!$H$3,'Budget 24-25'!A61)))&amp;", "&amp;(ISNUMBER(SEARCH('Backend Coding'!$H$4,'Budget 24-25'!A61)))&amp;", "&amp;(ISNUMBER(SEARCH('Backend Coding'!$H$5,'Budget 24-25'!A61)))&amp;", "&amp;(ISNUMBER(SEARCH('Backend Coding'!$H$6,'Budget 24-25'!A61)))&amp;", "&amp;(ISNUMBER(SEARCH('Backend Coding'!$H$7,'Budget 24-25'!A61)))&amp;", "&amp;(ISNUMBER(SEARCH('Backend Coding'!$H$8,'Budget 24-25'!A61)))&amp;", "&amp;(ISNUMBER(SEARCH('Backend Coding'!$H$9,'Budget 24-25'!A61)))&amp;", "&amp;(ISNUMBER(SEARCH('Backend Coding'!$H$10,'Budget 24-25'!A61)))&amp;", "&amp;(ISNUMBER(SEARCH('Backend Coding'!$H$11,'Budget 24-25'!A61)))&amp;", "&amp;(ISNUMBER(SEARCH('Backend Coding'!$H$12,'Budget 24-25'!A61)))&amp;", "&amp;(ISNUMBER(SEARCH('Backend Coding'!$H$13,'Budget 24-25'!A61)))&amp;", "&amp;(ISNUMBER(SEARCH('Backend Coding'!$H$14,'Budget 24-25'!A61)))&amp;", "&amp;(ISNUMBER(SEARCH('Backend Coding'!$H$15,'Budget 24-25'!A61)))&amp;", "&amp;(ISNUMBER(SEARCH('Backend Coding'!$H$16,'Budget 24-25'!A61)))&amp;", "&amp;(ISNUMBER(SEARCH('Backend Coding'!$H$17,'Budget 24-25'!A61)))&amp;", "&amp;(ISNUMBER(SEARCH('Backend Coding'!$H$18,'Budget 24-25'!A61)))&amp;", "&amp;(ISNUMBER(SEARCH('Backend Coding'!$H$19,'Budget 24-25'!A61)))&amp;", "&amp;(ISNUMBER(SEARCH('Backend Coding'!$H$20,'Budget 24-25'!A61)))&amp;", "&amp;(ISNUMBER(SEARCH('Backend Coding'!$H$21,'Budget 24-25'!A61)))&amp;", "&amp;(ISNUMBER(SEARCH('Backend Coding'!$H$22,'Budget 24-25'!A61)))&amp;", "&amp;(ISNUMBER(SEARCH('Backend Coding'!$H$23,'Budget 24-25'!A61)))&amp;", "&amp;(ISNUMBER(SEARCH('Backend Coding'!$H$24,'Budget 24-25'!A61)))&amp;", "&amp;(ISNUMBER(SEARCH('Backend Coding'!$H$25,'Budget 24-25'!A61)))&amp;", "&amp;(ISNUMBER(SEARCH('Backend Coding'!$H$26,'Budget 24-25'!A61)))</f>
        <v>FALSE, FALSE, FALSE, FALSE, FALSE, FALSE, FALSE, FALSE, FALSE, FALSE, FALSE, FALSE, FALSE, FALSE, FALSE, FALSE, FALSE, FALSE, FALSE, FALSE, FALSE, FALSE, FALSE, FALSE, FALSE</v>
      </c>
      <c r="U61" s="3" t="str">
        <f>(ISNUMBER(SEARCH('Backend Coding'!$J$2,'Budget 24-25'!A61)))&amp;", "&amp;(ISNUMBER(SEARCH('Backend Coding'!$J$3,'Budget 24-25'!A61)))&amp;", "&amp;(ISNUMBER(SEARCH('Backend Coding'!$J$4,'Budget 24-25'!A61)))&amp;", "&amp;(ISNUMBER(SEARCH('Backend Coding'!$J$5,'Budget 24-25'!A61)))&amp;", "&amp;(ISNUMBER(SEARCH('Backend Coding'!$J$6,'Budget 24-25'!A61)))&amp;", "&amp;(ISNUMBER(SEARCH('Backend Coding'!$J$7,'Budget 24-25'!A61)))&amp;", "&amp;(ISNUMBER(SEARCH('Backend Coding'!$J$8,'Budget 24-25'!A61)))&amp;", "&amp;(ISNUMBER(SEARCH('Backend Coding'!$J$9,'Budget 24-25'!A61)))&amp;", "&amp;(ISNUMBER(SEARCH('Backend Coding'!$J$10,'Budget 24-25'!A61)))&amp;", "&amp;(ISNUMBER(SEARCH('Backend Coding'!$J$11,'Budget 24-25'!A61)))&amp;", "&amp;(ISNUMBER(SEARCH('Backend Coding'!$J$12,'Budget 24-25'!A61)))&amp;", "&amp;(ISNUMBER(SEARCH('Backend Coding'!$J$13,'Budget 24-25'!A61)))&amp;", "&amp;(ISNUMBER(SEARCH('Backend Coding'!$J$14,'Budget 24-25'!A61)))&amp;", "&amp;(ISNUMBER(SEARCH('Backend Coding'!$J$15,'Budget 24-25'!A61)))&amp;", "&amp;(ISNUMBER(SEARCH('Backend Coding'!$J$16,'Budget 24-25'!A61)))&amp;", "&amp;(ISNUMBER(SEARCH('Backend Coding'!$J$17,'Budget 24-25'!A61)))&amp;", "&amp;(ISNUMBER(SEARCH('Backend Coding'!$J$18,'Budget 24-25'!A61)))&amp;", "&amp;(ISNUMBER(SEARCH('Backend Coding'!$J$19,'Budget 24-25'!A61)))&amp;", "&amp;(ISNUMBER(SEARCH('Backend Coding'!$J$20,'Budget 24-25'!A61)))&amp;", "&amp;(ISNUMBER(SEARCH('Backend Coding'!$J$21,'Budget 24-25'!A61)))&amp;", "&amp;(ISNUMBER(SEARCH('Backend Coding'!$J$22,'Budget 24-25'!A61)))&amp;", "&amp;(ISNUMBER(SEARCH('Backend Coding'!$J$23,'Budget 24-25'!A61)))&amp;", "&amp;(ISNUMBER(SEARCH('Backend Coding'!$J$24,'Budget 24-25'!A61)))&amp;", "&amp;(ISNUMBER(SEARCH('Backend Coding'!$J$25,'Budget 24-25'!A61)))&amp;", "&amp;(ISNUMBER(SEARCH('Backend Coding'!$J$26,'Budget 24-25'!A61)))</f>
        <v>FALSE, FALSE, FALSE, FALSE, FALSE, FALSE, FALSE, FALSE, FALSE, FALSE, FALSE, FALSE, FALSE, FALSE, FALSE, FALSE, FALSE, FALSE, FALSE, FALSE, FALSE, FALSE, FALSE, FALSE, FALSE</v>
      </c>
    </row>
    <row r="62" spans="1:21" ht="14.25" customHeight="1">
      <c r="A62" s="22"/>
      <c r="B62" s="123"/>
      <c r="C62" s="22"/>
      <c r="D62" s="22"/>
      <c r="E62" s="57"/>
      <c r="F62" s="22"/>
      <c r="G62" s="22"/>
      <c r="H62" s="71"/>
      <c r="I62" s="81"/>
      <c r="J62" s="81"/>
      <c r="K62" s="124"/>
      <c r="L62" s="124"/>
      <c r="M62" s="124"/>
      <c r="N62" s="59"/>
      <c r="O62" s="59"/>
      <c r="P62" s="102">
        <f t="shared" si="5"/>
        <v>0</v>
      </c>
      <c r="Q62" s="3" t="str">
        <f>(ISNUMBER(SEARCH('Backend Coding'!$B$2,'Budget 24-25'!A62)))&amp;", "&amp;(ISNUMBER(SEARCH('Backend Coding'!$B$3,'Budget 24-25'!A62)))&amp;", "&amp;(ISNUMBER(SEARCH('Backend Coding'!$B$4,'Budget 24-25'!A62)))&amp;", "&amp;(ISNUMBER(SEARCH('Backend Coding'!$B$5,'Budget 24-25'!A62)))&amp;", "&amp;(ISNUMBER(SEARCH('Backend Coding'!$B$6,'Budget 24-25'!A62)))&amp;", "&amp;(ISNUMBER(SEARCH('Backend Coding'!$B$7,'Budget 24-25'!A62)))&amp;", "&amp;(ISNUMBER(SEARCH('Backend Coding'!$B$8,'Budget 24-25'!A62)))&amp;", "&amp;(ISNUMBER(SEARCH('Backend Coding'!$B$9,'Budget 24-25'!A62)))&amp;", "&amp;(ISNUMBER(SEARCH('Backend Coding'!$B$10,'Budget 24-25'!A62)))&amp;", "&amp;(ISNUMBER(SEARCH('Backend Coding'!$B$11,'Budget 24-25'!A62)))&amp;", "&amp;(ISNUMBER(SEARCH('Backend Coding'!$B$12,'Budget 24-25'!A62)))&amp;", "&amp;(ISNUMBER(SEARCH('Backend Coding'!$B$13,'Budget 24-25'!A62)))&amp;", "&amp;(ISNUMBER(SEARCH('Backend Coding'!$B$14,'Budget 24-25'!A62)))&amp;", "&amp;(ISNUMBER(SEARCH('Backend Coding'!$B$15,'Budget 24-25'!A62)))&amp;", "&amp;(ISNUMBER(SEARCH('Backend Coding'!$B$16,'Budget 24-25'!A62)))&amp;", "&amp;(ISNUMBER(SEARCH('Backend Coding'!$B$17,'Budget 24-25'!A62)))&amp;", "&amp;(ISNUMBER(SEARCH('Backend Coding'!$B$18,'Budget 24-25'!A62)))&amp;", "&amp;(ISNUMBER(SEARCH('Backend Coding'!$B$19,'Budget 24-25'!A62)))&amp;", "&amp;(ISNUMBER(SEARCH('Backend Coding'!$B$20,'Budget 24-25'!A62)))&amp;", "&amp;(ISNUMBER(SEARCH('Backend Coding'!$B$21,'Budget 24-25'!A62)))&amp;", "&amp;(ISNUMBER(SEARCH('Backend Coding'!$B$22,'Budget 24-25'!A62)))&amp;", "&amp;(ISNUMBER(SEARCH('Backend Coding'!$B$23,'Budget 24-25'!A62)))&amp;", "&amp;(ISNUMBER(SEARCH('Backend Coding'!$B$24,'Budget 24-25'!A62)))&amp;", "&amp;(ISNUMBER(SEARCH('Backend Coding'!$B$25,'Budget 24-25'!A62)))&amp;", "&amp;(ISNUMBER(SEARCH('Backend Coding'!$B$26,'Budget 24-25'!A62)))</f>
        <v>FALSE, FALSE, FALSE, FALSE, FALSE, FALSE, FALSE, FALSE, FALSE, FALSE, FALSE, FALSE, FALSE, FALSE, FALSE, FALSE, FALSE, FALSE, FALSE, FALSE, FALSE, FALSE, FALSE, FALSE, FALSE</v>
      </c>
      <c r="R62" s="3" t="str">
        <f>(ISNUMBER(SEARCH('Backend Coding'!$D$2,'Budget 24-25'!A62)))&amp;", "&amp;(ISNUMBER(SEARCH('Backend Coding'!$D$3,'Budget 24-25'!A62)))&amp;", "&amp;(ISNUMBER(SEARCH('Backend Coding'!$D$4,'Budget 24-25'!A62)))&amp;", "&amp;(ISNUMBER(SEARCH('Backend Coding'!$D$5,'Budget 24-25'!A62)))&amp;", "&amp;(ISNUMBER(SEARCH('Backend Coding'!$D$6,'Budget 24-25'!A62)))&amp;", "&amp;(ISNUMBER(SEARCH('Backend Coding'!$D$7,'Budget 24-25'!A62)))&amp;", "&amp;(ISNUMBER(SEARCH('Backend Coding'!$D$8,'Budget 24-25'!A62)))&amp;", "&amp;(ISNUMBER(SEARCH('Backend Coding'!$D$9,'Budget 24-25'!A62)))&amp;", "&amp;(ISNUMBER(SEARCH('Backend Coding'!$D$10,'Budget 24-25'!A62)))&amp;", "&amp;(ISNUMBER(SEARCH('Backend Coding'!$D$11,'Budget 24-25'!A62)))&amp;", "&amp;(ISNUMBER(SEARCH('Backend Coding'!$D$12,'Budget 24-25'!A62)))&amp;", "&amp;(ISNUMBER(SEARCH('Backend Coding'!$D$13,'Budget 24-25'!A62)))&amp;", "&amp;(ISNUMBER(SEARCH('Backend Coding'!$D$14,'Budget 24-25'!A62)))&amp;", "&amp;(ISNUMBER(SEARCH('Backend Coding'!$D$15,'Budget 24-25'!A62)))&amp;", "&amp;(ISNUMBER(SEARCH('Backend Coding'!$D$16,'Budget 24-25'!A62)))&amp;", "&amp;(ISNUMBER(SEARCH('Backend Coding'!$D$17,'Budget 24-25'!A62)))&amp;", "&amp;(ISNUMBER(SEARCH('Backend Coding'!$D$18,'Budget 24-25'!A62)))&amp;", "&amp;(ISNUMBER(SEARCH('Backend Coding'!$D$19,'Budget 24-25'!A62)))&amp;", "&amp;(ISNUMBER(SEARCH('Backend Coding'!$D$20,'Budget 24-25'!A62)))&amp;", "&amp;(ISNUMBER(SEARCH('Backend Coding'!$D$21,'Budget 24-25'!A62)))&amp;", "&amp;(ISNUMBER(SEARCH('Backend Coding'!$D$22,'Budget 24-25'!A62)))&amp;", "&amp;(ISNUMBER(SEARCH('Backend Coding'!$D$23,'Budget 24-25'!A62)))&amp;", "&amp;(ISNUMBER(SEARCH('Backend Coding'!$D$24,'Budget 24-25'!A62)))&amp;", "&amp;(ISNUMBER(SEARCH('Backend Coding'!$D$25,'Budget 24-25'!A62)))&amp;", "&amp;(ISNUMBER(SEARCH('Backend Coding'!$D$26,'Budget 24-25'!A62)))</f>
        <v>FALSE, FALSE, FALSE, FALSE, FALSE, FALSE, FALSE, FALSE, FALSE, FALSE, FALSE, FALSE, FALSE, FALSE, FALSE, FALSE, FALSE, FALSE, FALSE, FALSE, FALSE, FALSE, FALSE, FALSE, FALSE</v>
      </c>
      <c r="S62" s="3" t="str">
        <f>(ISNUMBER(SEARCH('Backend Coding'!$F$2,'Budget 24-25'!A62)))&amp;", "&amp;(ISNUMBER(SEARCH('Backend Coding'!$F$3,'Budget 24-25'!A62)))&amp;", "&amp;(ISNUMBER(SEARCH('Backend Coding'!$F$4,'Budget 24-25'!A62)))&amp;", "&amp;(ISNUMBER(SEARCH('Backend Coding'!$F$5,'Budget 24-25'!A62)))&amp;", "&amp;(ISNUMBER(SEARCH('Backend Coding'!$F$6,'Budget 24-25'!A62)))&amp;", "&amp;(ISNUMBER(SEARCH('Backend Coding'!$F$7,'Budget 24-25'!A62)))&amp;", "&amp;(ISNUMBER(SEARCH('Backend Coding'!$F$8,'Budget 24-25'!A62)))&amp;", "&amp;(ISNUMBER(SEARCH('Backend Coding'!$F$9,'Budget 24-25'!A62)))&amp;", "&amp;(ISNUMBER(SEARCH('Backend Coding'!$F$10,'Budget 24-25'!A62)))&amp;", "&amp;(ISNUMBER(SEARCH('Backend Coding'!$F$11,'Budget 24-25'!A62)))&amp;", "&amp;(ISNUMBER(SEARCH('Backend Coding'!$F$12,'Budget 24-25'!A62)))&amp;", "&amp;(ISNUMBER(SEARCH('Backend Coding'!$F$13,'Budget 24-25'!A62)))&amp;", "&amp;(ISNUMBER(SEARCH('Backend Coding'!$F$14,'Budget 24-25'!A62)))&amp;", "&amp;(ISNUMBER(SEARCH('Backend Coding'!$F$15,'Budget 24-25'!A62)))&amp;", "&amp;(ISNUMBER(SEARCH('Backend Coding'!$F$16,'Budget 24-25'!A62)))&amp;", "&amp;(ISNUMBER(SEARCH('Backend Coding'!$F$17,'Budget 24-25'!A62)))&amp;", "&amp;(ISNUMBER(SEARCH('Backend Coding'!$F$18,'Budget 24-25'!A62)))&amp;", "&amp;(ISNUMBER(SEARCH('Backend Coding'!$F$19,'Budget 24-25'!A62)))&amp;", "&amp;(ISNUMBER(SEARCH('Backend Coding'!$F$20,'Budget 24-25'!A62)))&amp;", "&amp;(ISNUMBER(SEARCH('Backend Coding'!$F$21,'Budget 24-25'!A62)))&amp;", "&amp;(ISNUMBER(SEARCH('Backend Coding'!$F$22,'Budget 24-25'!A62)))&amp;", "&amp;(ISNUMBER(SEARCH('Backend Coding'!$F$23,'Budget 24-25'!A62)))&amp;", "&amp;(ISNUMBER(SEARCH('Backend Coding'!$F$24,'Budget 24-25'!A62)))&amp;", "&amp;(ISNUMBER(SEARCH('Backend Coding'!$F$25,'Budget 24-25'!A62)))&amp;", "&amp;(ISNUMBER(SEARCH('Backend Coding'!$F$26,'Budget 24-25'!A62)))</f>
        <v>FALSE, FALSE, FALSE, FALSE, FALSE, FALSE, FALSE, FALSE, FALSE, FALSE, FALSE, FALSE, FALSE, FALSE, FALSE, FALSE, FALSE, FALSE, FALSE, FALSE, FALSE, FALSE, FALSE, FALSE, FALSE</v>
      </c>
      <c r="T62" s="3" t="str">
        <f>(ISNUMBER(SEARCH('Backend Coding'!$H$2,'Budget 24-25'!A62)))&amp;", "&amp;(ISNUMBER(SEARCH('Backend Coding'!$H$3,'Budget 24-25'!A62)))&amp;", "&amp;(ISNUMBER(SEARCH('Backend Coding'!$H$4,'Budget 24-25'!A62)))&amp;", "&amp;(ISNUMBER(SEARCH('Backend Coding'!$H$5,'Budget 24-25'!A62)))&amp;", "&amp;(ISNUMBER(SEARCH('Backend Coding'!$H$6,'Budget 24-25'!A62)))&amp;", "&amp;(ISNUMBER(SEARCH('Backend Coding'!$H$7,'Budget 24-25'!A62)))&amp;", "&amp;(ISNUMBER(SEARCH('Backend Coding'!$H$8,'Budget 24-25'!A62)))&amp;", "&amp;(ISNUMBER(SEARCH('Backend Coding'!$H$9,'Budget 24-25'!A62)))&amp;", "&amp;(ISNUMBER(SEARCH('Backend Coding'!$H$10,'Budget 24-25'!A62)))&amp;", "&amp;(ISNUMBER(SEARCH('Backend Coding'!$H$11,'Budget 24-25'!A62)))&amp;", "&amp;(ISNUMBER(SEARCH('Backend Coding'!$H$12,'Budget 24-25'!A62)))&amp;", "&amp;(ISNUMBER(SEARCH('Backend Coding'!$H$13,'Budget 24-25'!A62)))&amp;", "&amp;(ISNUMBER(SEARCH('Backend Coding'!$H$14,'Budget 24-25'!A62)))&amp;", "&amp;(ISNUMBER(SEARCH('Backend Coding'!$H$15,'Budget 24-25'!A62)))&amp;", "&amp;(ISNUMBER(SEARCH('Backend Coding'!$H$16,'Budget 24-25'!A62)))&amp;", "&amp;(ISNUMBER(SEARCH('Backend Coding'!$H$17,'Budget 24-25'!A62)))&amp;", "&amp;(ISNUMBER(SEARCH('Backend Coding'!$H$18,'Budget 24-25'!A62)))&amp;", "&amp;(ISNUMBER(SEARCH('Backend Coding'!$H$19,'Budget 24-25'!A62)))&amp;", "&amp;(ISNUMBER(SEARCH('Backend Coding'!$H$20,'Budget 24-25'!A62)))&amp;", "&amp;(ISNUMBER(SEARCH('Backend Coding'!$H$21,'Budget 24-25'!A62)))&amp;", "&amp;(ISNUMBER(SEARCH('Backend Coding'!$H$22,'Budget 24-25'!A62)))&amp;", "&amp;(ISNUMBER(SEARCH('Backend Coding'!$H$23,'Budget 24-25'!A62)))&amp;", "&amp;(ISNUMBER(SEARCH('Backend Coding'!$H$24,'Budget 24-25'!A62)))&amp;", "&amp;(ISNUMBER(SEARCH('Backend Coding'!$H$25,'Budget 24-25'!A62)))&amp;", "&amp;(ISNUMBER(SEARCH('Backend Coding'!$H$26,'Budget 24-25'!A62)))</f>
        <v>FALSE, FALSE, FALSE, FALSE, FALSE, FALSE, FALSE, FALSE, FALSE, FALSE, FALSE, FALSE, FALSE, FALSE, FALSE, FALSE, FALSE, FALSE, FALSE, FALSE, FALSE, FALSE, FALSE, FALSE, FALSE</v>
      </c>
      <c r="U62" s="3" t="str">
        <f>(ISNUMBER(SEARCH('Backend Coding'!$J$2,'Budget 24-25'!A62)))&amp;", "&amp;(ISNUMBER(SEARCH('Backend Coding'!$J$3,'Budget 24-25'!A62)))&amp;", "&amp;(ISNUMBER(SEARCH('Backend Coding'!$J$4,'Budget 24-25'!A62)))&amp;", "&amp;(ISNUMBER(SEARCH('Backend Coding'!$J$5,'Budget 24-25'!A62)))&amp;", "&amp;(ISNUMBER(SEARCH('Backend Coding'!$J$6,'Budget 24-25'!A62)))&amp;", "&amp;(ISNUMBER(SEARCH('Backend Coding'!$J$7,'Budget 24-25'!A62)))&amp;", "&amp;(ISNUMBER(SEARCH('Backend Coding'!$J$8,'Budget 24-25'!A62)))&amp;", "&amp;(ISNUMBER(SEARCH('Backend Coding'!$J$9,'Budget 24-25'!A62)))&amp;", "&amp;(ISNUMBER(SEARCH('Backend Coding'!$J$10,'Budget 24-25'!A62)))&amp;", "&amp;(ISNUMBER(SEARCH('Backend Coding'!$J$11,'Budget 24-25'!A62)))&amp;", "&amp;(ISNUMBER(SEARCH('Backend Coding'!$J$12,'Budget 24-25'!A62)))&amp;", "&amp;(ISNUMBER(SEARCH('Backend Coding'!$J$13,'Budget 24-25'!A62)))&amp;", "&amp;(ISNUMBER(SEARCH('Backend Coding'!$J$14,'Budget 24-25'!A62)))&amp;", "&amp;(ISNUMBER(SEARCH('Backend Coding'!$J$15,'Budget 24-25'!A62)))&amp;", "&amp;(ISNUMBER(SEARCH('Backend Coding'!$J$16,'Budget 24-25'!A62)))&amp;", "&amp;(ISNUMBER(SEARCH('Backend Coding'!$J$17,'Budget 24-25'!A62)))&amp;", "&amp;(ISNUMBER(SEARCH('Backend Coding'!$J$18,'Budget 24-25'!A62)))&amp;", "&amp;(ISNUMBER(SEARCH('Backend Coding'!$J$19,'Budget 24-25'!A62)))&amp;", "&amp;(ISNUMBER(SEARCH('Backend Coding'!$J$20,'Budget 24-25'!A62)))&amp;", "&amp;(ISNUMBER(SEARCH('Backend Coding'!$J$21,'Budget 24-25'!A62)))&amp;", "&amp;(ISNUMBER(SEARCH('Backend Coding'!$J$22,'Budget 24-25'!A62)))&amp;", "&amp;(ISNUMBER(SEARCH('Backend Coding'!$J$23,'Budget 24-25'!A62)))&amp;", "&amp;(ISNUMBER(SEARCH('Backend Coding'!$J$24,'Budget 24-25'!A62)))&amp;", "&amp;(ISNUMBER(SEARCH('Backend Coding'!$J$25,'Budget 24-25'!A62)))&amp;", "&amp;(ISNUMBER(SEARCH('Backend Coding'!$J$26,'Budget 24-25'!A62)))</f>
        <v>FALSE, FALSE, FALSE, FALSE, FALSE, FALSE, FALSE, FALSE, FALSE, FALSE, FALSE, FALSE, FALSE, FALSE, FALSE, FALSE, FALSE, FALSE, FALSE, FALSE, FALSE, FALSE, FALSE, FALSE, FALSE</v>
      </c>
    </row>
    <row r="63" spans="1:21" ht="14.25" customHeight="1">
      <c r="A63" s="22"/>
      <c r="B63" s="123"/>
      <c r="C63" s="22"/>
      <c r="D63" s="22"/>
      <c r="E63" s="57"/>
      <c r="F63" s="22"/>
      <c r="G63" s="22"/>
      <c r="H63" s="71"/>
      <c r="I63" s="81"/>
      <c r="J63" s="81"/>
      <c r="K63" s="124"/>
      <c r="L63" s="124"/>
      <c r="M63" s="124"/>
      <c r="N63" s="59"/>
      <c r="O63" s="59"/>
      <c r="P63" s="102">
        <f t="shared" si="5"/>
        <v>0</v>
      </c>
      <c r="Q63" s="3" t="str">
        <f>(ISNUMBER(SEARCH('Backend Coding'!$B$2,'Budget 24-25'!A63)))&amp;", "&amp;(ISNUMBER(SEARCH('Backend Coding'!$B$3,'Budget 24-25'!A63)))&amp;", "&amp;(ISNUMBER(SEARCH('Backend Coding'!$B$4,'Budget 24-25'!A63)))&amp;", "&amp;(ISNUMBER(SEARCH('Backend Coding'!$B$5,'Budget 24-25'!A63)))&amp;", "&amp;(ISNUMBER(SEARCH('Backend Coding'!$B$6,'Budget 24-25'!A63)))&amp;", "&amp;(ISNUMBER(SEARCH('Backend Coding'!$B$7,'Budget 24-25'!A63)))&amp;", "&amp;(ISNUMBER(SEARCH('Backend Coding'!$B$8,'Budget 24-25'!A63)))&amp;", "&amp;(ISNUMBER(SEARCH('Backend Coding'!$B$9,'Budget 24-25'!A63)))&amp;", "&amp;(ISNUMBER(SEARCH('Backend Coding'!$B$10,'Budget 24-25'!A63)))&amp;", "&amp;(ISNUMBER(SEARCH('Backend Coding'!$B$11,'Budget 24-25'!A63)))&amp;", "&amp;(ISNUMBER(SEARCH('Backend Coding'!$B$12,'Budget 24-25'!A63)))&amp;", "&amp;(ISNUMBER(SEARCH('Backend Coding'!$B$13,'Budget 24-25'!A63)))&amp;", "&amp;(ISNUMBER(SEARCH('Backend Coding'!$B$14,'Budget 24-25'!A63)))&amp;", "&amp;(ISNUMBER(SEARCH('Backend Coding'!$B$15,'Budget 24-25'!A63)))&amp;", "&amp;(ISNUMBER(SEARCH('Backend Coding'!$B$16,'Budget 24-25'!A63)))&amp;", "&amp;(ISNUMBER(SEARCH('Backend Coding'!$B$17,'Budget 24-25'!A63)))&amp;", "&amp;(ISNUMBER(SEARCH('Backend Coding'!$B$18,'Budget 24-25'!A63)))&amp;", "&amp;(ISNUMBER(SEARCH('Backend Coding'!$B$19,'Budget 24-25'!A63)))&amp;", "&amp;(ISNUMBER(SEARCH('Backend Coding'!$B$20,'Budget 24-25'!A63)))&amp;", "&amp;(ISNUMBER(SEARCH('Backend Coding'!$B$21,'Budget 24-25'!A63)))&amp;", "&amp;(ISNUMBER(SEARCH('Backend Coding'!$B$22,'Budget 24-25'!A63)))&amp;", "&amp;(ISNUMBER(SEARCH('Backend Coding'!$B$23,'Budget 24-25'!A63)))&amp;", "&amp;(ISNUMBER(SEARCH('Backend Coding'!$B$24,'Budget 24-25'!A63)))&amp;", "&amp;(ISNUMBER(SEARCH('Backend Coding'!$B$25,'Budget 24-25'!A63)))&amp;", "&amp;(ISNUMBER(SEARCH('Backend Coding'!$B$26,'Budget 24-25'!A63)))</f>
        <v>FALSE, FALSE, FALSE, FALSE, FALSE, FALSE, FALSE, FALSE, FALSE, FALSE, FALSE, FALSE, FALSE, FALSE, FALSE, FALSE, FALSE, FALSE, FALSE, FALSE, FALSE, FALSE, FALSE, FALSE, FALSE</v>
      </c>
      <c r="R63" s="3" t="str">
        <f>(ISNUMBER(SEARCH('Backend Coding'!$D$2,'Budget 24-25'!A63)))&amp;", "&amp;(ISNUMBER(SEARCH('Backend Coding'!$D$3,'Budget 24-25'!A63)))&amp;", "&amp;(ISNUMBER(SEARCH('Backend Coding'!$D$4,'Budget 24-25'!A63)))&amp;", "&amp;(ISNUMBER(SEARCH('Backend Coding'!$D$5,'Budget 24-25'!A63)))&amp;", "&amp;(ISNUMBER(SEARCH('Backend Coding'!$D$6,'Budget 24-25'!A63)))&amp;", "&amp;(ISNUMBER(SEARCH('Backend Coding'!$D$7,'Budget 24-25'!A63)))&amp;", "&amp;(ISNUMBER(SEARCH('Backend Coding'!$D$8,'Budget 24-25'!A63)))&amp;", "&amp;(ISNUMBER(SEARCH('Backend Coding'!$D$9,'Budget 24-25'!A63)))&amp;", "&amp;(ISNUMBER(SEARCH('Backend Coding'!$D$10,'Budget 24-25'!A63)))&amp;", "&amp;(ISNUMBER(SEARCH('Backend Coding'!$D$11,'Budget 24-25'!A63)))&amp;", "&amp;(ISNUMBER(SEARCH('Backend Coding'!$D$12,'Budget 24-25'!A63)))&amp;", "&amp;(ISNUMBER(SEARCH('Backend Coding'!$D$13,'Budget 24-25'!A63)))&amp;", "&amp;(ISNUMBER(SEARCH('Backend Coding'!$D$14,'Budget 24-25'!A63)))&amp;", "&amp;(ISNUMBER(SEARCH('Backend Coding'!$D$15,'Budget 24-25'!A63)))&amp;", "&amp;(ISNUMBER(SEARCH('Backend Coding'!$D$16,'Budget 24-25'!A63)))&amp;", "&amp;(ISNUMBER(SEARCH('Backend Coding'!$D$17,'Budget 24-25'!A63)))&amp;", "&amp;(ISNUMBER(SEARCH('Backend Coding'!$D$18,'Budget 24-25'!A63)))&amp;", "&amp;(ISNUMBER(SEARCH('Backend Coding'!$D$19,'Budget 24-25'!A63)))&amp;", "&amp;(ISNUMBER(SEARCH('Backend Coding'!$D$20,'Budget 24-25'!A63)))&amp;", "&amp;(ISNUMBER(SEARCH('Backend Coding'!$D$21,'Budget 24-25'!A63)))&amp;", "&amp;(ISNUMBER(SEARCH('Backend Coding'!$D$22,'Budget 24-25'!A63)))&amp;", "&amp;(ISNUMBER(SEARCH('Backend Coding'!$D$23,'Budget 24-25'!A63)))&amp;", "&amp;(ISNUMBER(SEARCH('Backend Coding'!$D$24,'Budget 24-25'!A63)))&amp;", "&amp;(ISNUMBER(SEARCH('Backend Coding'!$D$25,'Budget 24-25'!A63)))&amp;", "&amp;(ISNUMBER(SEARCH('Backend Coding'!$D$26,'Budget 24-25'!A63)))</f>
        <v>FALSE, FALSE, FALSE, FALSE, FALSE, FALSE, FALSE, FALSE, FALSE, FALSE, FALSE, FALSE, FALSE, FALSE, FALSE, FALSE, FALSE, FALSE, FALSE, FALSE, FALSE, FALSE, FALSE, FALSE, FALSE</v>
      </c>
      <c r="S63" s="3" t="str">
        <f>(ISNUMBER(SEARCH('Backend Coding'!$F$2,'Budget 24-25'!A63)))&amp;", "&amp;(ISNUMBER(SEARCH('Backend Coding'!$F$3,'Budget 24-25'!A63)))&amp;", "&amp;(ISNUMBER(SEARCH('Backend Coding'!$F$4,'Budget 24-25'!A63)))&amp;", "&amp;(ISNUMBER(SEARCH('Backend Coding'!$F$5,'Budget 24-25'!A63)))&amp;", "&amp;(ISNUMBER(SEARCH('Backend Coding'!$F$6,'Budget 24-25'!A63)))&amp;", "&amp;(ISNUMBER(SEARCH('Backend Coding'!$F$7,'Budget 24-25'!A63)))&amp;", "&amp;(ISNUMBER(SEARCH('Backend Coding'!$F$8,'Budget 24-25'!A63)))&amp;", "&amp;(ISNUMBER(SEARCH('Backend Coding'!$F$9,'Budget 24-25'!A63)))&amp;", "&amp;(ISNUMBER(SEARCH('Backend Coding'!$F$10,'Budget 24-25'!A63)))&amp;", "&amp;(ISNUMBER(SEARCH('Backend Coding'!$F$11,'Budget 24-25'!A63)))&amp;", "&amp;(ISNUMBER(SEARCH('Backend Coding'!$F$12,'Budget 24-25'!A63)))&amp;", "&amp;(ISNUMBER(SEARCH('Backend Coding'!$F$13,'Budget 24-25'!A63)))&amp;", "&amp;(ISNUMBER(SEARCH('Backend Coding'!$F$14,'Budget 24-25'!A63)))&amp;", "&amp;(ISNUMBER(SEARCH('Backend Coding'!$F$15,'Budget 24-25'!A63)))&amp;", "&amp;(ISNUMBER(SEARCH('Backend Coding'!$F$16,'Budget 24-25'!A63)))&amp;", "&amp;(ISNUMBER(SEARCH('Backend Coding'!$F$17,'Budget 24-25'!A63)))&amp;", "&amp;(ISNUMBER(SEARCH('Backend Coding'!$F$18,'Budget 24-25'!A63)))&amp;", "&amp;(ISNUMBER(SEARCH('Backend Coding'!$F$19,'Budget 24-25'!A63)))&amp;", "&amp;(ISNUMBER(SEARCH('Backend Coding'!$F$20,'Budget 24-25'!A63)))&amp;", "&amp;(ISNUMBER(SEARCH('Backend Coding'!$F$21,'Budget 24-25'!A63)))&amp;", "&amp;(ISNUMBER(SEARCH('Backend Coding'!$F$22,'Budget 24-25'!A63)))&amp;", "&amp;(ISNUMBER(SEARCH('Backend Coding'!$F$23,'Budget 24-25'!A63)))&amp;", "&amp;(ISNUMBER(SEARCH('Backend Coding'!$F$24,'Budget 24-25'!A63)))&amp;", "&amp;(ISNUMBER(SEARCH('Backend Coding'!$F$25,'Budget 24-25'!A63)))&amp;", "&amp;(ISNUMBER(SEARCH('Backend Coding'!$F$26,'Budget 24-25'!A63)))</f>
        <v>FALSE, FALSE, FALSE, FALSE, FALSE, FALSE, FALSE, FALSE, FALSE, FALSE, FALSE, FALSE, FALSE, FALSE, FALSE, FALSE, FALSE, FALSE, FALSE, FALSE, FALSE, FALSE, FALSE, FALSE, FALSE</v>
      </c>
      <c r="T63" s="3" t="str">
        <f>(ISNUMBER(SEARCH('Backend Coding'!$H$2,'Budget 24-25'!A63)))&amp;", "&amp;(ISNUMBER(SEARCH('Backend Coding'!$H$3,'Budget 24-25'!A63)))&amp;", "&amp;(ISNUMBER(SEARCH('Backend Coding'!$H$4,'Budget 24-25'!A63)))&amp;", "&amp;(ISNUMBER(SEARCH('Backend Coding'!$H$5,'Budget 24-25'!A63)))&amp;", "&amp;(ISNUMBER(SEARCH('Backend Coding'!$H$6,'Budget 24-25'!A63)))&amp;", "&amp;(ISNUMBER(SEARCH('Backend Coding'!$H$7,'Budget 24-25'!A63)))&amp;", "&amp;(ISNUMBER(SEARCH('Backend Coding'!$H$8,'Budget 24-25'!A63)))&amp;", "&amp;(ISNUMBER(SEARCH('Backend Coding'!$H$9,'Budget 24-25'!A63)))&amp;", "&amp;(ISNUMBER(SEARCH('Backend Coding'!$H$10,'Budget 24-25'!A63)))&amp;", "&amp;(ISNUMBER(SEARCH('Backend Coding'!$H$11,'Budget 24-25'!A63)))&amp;", "&amp;(ISNUMBER(SEARCH('Backend Coding'!$H$12,'Budget 24-25'!A63)))&amp;", "&amp;(ISNUMBER(SEARCH('Backend Coding'!$H$13,'Budget 24-25'!A63)))&amp;", "&amp;(ISNUMBER(SEARCH('Backend Coding'!$H$14,'Budget 24-25'!A63)))&amp;", "&amp;(ISNUMBER(SEARCH('Backend Coding'!$H$15,'Budget 24-25'!A63)))&amp;", "&amp;(ISNUMBER(SEARCH('Backend Coding'!$H$16,'Budget 24-25'!A63)))&amp;", "&amp;(ISNUMBER(SEARCH('Backend Coding'!$H$17,'Budget 24-25'!A63)))&amp;", "&amp;(ISNUMBER(SEARCH('Backend Coding'!$H$18,'Budget 24-25'!A63)))&amp;", "&amp;(ISNUMBER(SEARCH('Backend Coding'!$H$19,'Budget 24-25'!A63)))&amp;", "&amp;(ISNUMBER(SEARCH('Backend Coding'!$H$20,'Budget 24-25'!A63)))&amp;", "&amp;(ISNUMBER(SEARCH('Backend Coding'!$H$21,'Budget 24-25'!A63)))&amp;", "&amp;(ISNUMBER(SEARCH('Backend Coding'!$H$22,'Budget 24-25'!A63)))&amp;", "&amp;(ISNUMBER(SEARCH('Backend Coding'!$H$23,'Budget 24-25'!A63)))&amp;", "&amp;(ISNUMBER(SEARCH('Backend Coding'!$H$24,'Budget 24-25'!A63)))&amp;", "&amp;(ISNUMBER(SEARCH('Backend Coding'!$H$25,'Budget 24-25'!A63)))&amp;", "&amp;(ISNUMBER(SEARCH('Backend Coding'!$H$26,'Budget 24-25'!A63)))</f>
        <v>FALSE, FALSE, FALSE, FALSE, FALSE, FALSE, FALSE, FALSE, FALSE, FALSE, FALSE, FALSE, FALSE, FALSE, FALSE, FALSE, FALSE, FALSE, FALSE, FALSE, FALSE, FALSE, FALSE, FALSE, FALSE</v>
      </c>
      <c r="U63" s="3" t="str">
        <f>(ISNUMBER(SEARCH('Backend Coding'!$J$2,'Budget 24-25'!A63)))&amp;", "&amp;(ISNUMBER(SEARCH('Backend Coding'!$J$3,'Budget 24-25'!A63)))&amp;", "&amp;(ISNUMBER(SEARCH('Backend Coding'!$J$4,'Budget 24-25'!A63)))&amp;", "&amp;(ISNUMBER(SEARCH('Backend Coding'!$J$5,'Budget 24-25'!A63)))&amp;", "&amp;(ISNUMBER(SEARCH('Backend Coding'!$J$6,'Budget 24-25'!A63)))&amp;", "&amp;(ISNUMBER(SEARCH('Backend Coding'!$J$7,'Budget 24-25'!A63)))&amp;", "&amp;(ISNUMBER(SEARCH('Backend Coding'!$J$8,'Budget 24-25'!A63)))&amp;", "&amp;(ISNUMBER(SEARCH('Backend Coding'!$J$9,'Budget 24-25'!A63)))&amp;", "&amp;(ISNUMBER(SEARCH('Backend Coding'!$J$10,'Budget 24-25'!A63)))&amp;", "&amp;(ISNUMBER(SEARCH('Backend Coding'!$J$11,'Budget 24-25'!A63)))&amp;", "&amp;(ISNUMBER(SEARCH('Backend Coding'!$J$12,'Budget 24-25'!A63)))&amp;", "&amp;(ISNUMBER(SEARCH('Backend Coding'!$J$13,'Budget 24-25'!A63)))&amp;", "&amp;(ISNUMBER(SEARCH('Backend Coding'!$J$14,'Budget 24-25'!A63)))&amp;", "&amp;(ISNUMBER(SEARCH('Backend Coding'!$J$15,'Budget 24-25'!A63)))&amp;", "&amp;(ISNUMBER(SEARCH('Backend Coding'!$J$16,'Budget 24-25'!A63)))&amp;", "&amp;(ISNUMBER(SEARCH('Backend Coding'!$J$17,'Budget 24-25'!A63)))&amp;", "&amp;(ISNUMBER(SEARCH('Backend Coding'!$J$18,'Budget 24-25'!A63)))&amp;", "&amp;(ISNUMBER(SEARCH('Backend Coding'!$J$19,'Budget 24-25'!A63)))&amp;", "&amp;(ISNUMBER(SEARCH('Backend Coding'!$J$20,'Budget 24-25'!A63)))&amp;", "&amp;(ISNUMBER(SEARCH('Backend Coding'!$J$21,'Budget 24-25'!A63)))&amp;", "&amp;(ISNUMBER(SEARCH('Backend Coding'!$J$22,'Budget 24-25'!A63)))&amp;", "&amp;(ISNUMBER(SEARCH('Backend Coding'!$J$23,'Budget 24-25'!A63)))&amp;", "&amp;(ISNUMBER(SEARCH('Backend Coding'!$J$24,'Budget 24-25'!A63)))&amp;", "&amp;(ISNUMBER(SEARCH('Backend Coding'!$J$25,'Budget 24-25'!A63)))&amp;", "&amp;(ISNUMBER(SEARCH('Backend Coding'!$J$26,'Budget 24-25'!A63)))</f>
        <v>FALSE, FALSE, FALSE, FALSE, FALSE, FALSE, FALSE, FALSE, FALSE, FALSE, FALSE, FALSE, FALSE, FALSE, FALSE, FALSE, FALSE, FALSE, FALSE, FALSE, FALSE, FALSE, FALSE, FALSE, FALSE</v>
      </c>
    </row>
    <row r="64" spans="1:21" ht="14.25" customHeight="1">
      <c r="A64" s="22"/>
      <c r="B64" s="123"/>
      <c r="C64" s="22"/>
      <c r="D64" s="22"/>
      <c r="E64" s="57"/>
      <c r="F64" s="22"/>
      <c r="G64" s="22"/>
      <c r="H64" s="71"/>
      <c r="I64" s="81"/>
      <c r="J64" s="81"/>
      <c r="K64" s="124"/>
      <c r="L64" s="124"/>
      <c r="M64" s="124"/>
      <c r="N64" s="59"/>
      <c r="O64" s="59"/>
      <c r="P64" s="102">
        <f t="shared" si="5"/>
        <v>0</v>
      </c>
      <c r="Q64" s="3" t="str">
        <f>(ISNUMBER(SEARCH('Backend Coding'!$B$2,'Budget 24-25'!A64)))&amp;", "&amp;(ISNUMBER(SEARCH('Backend Coding'!$B$3,'Budget 24-25'!A64)))&amp;", "&amp;(ISNUMBER(SEARCH('Backend Coding'!$B$4,'Budget 24-25'!A64)))&amp;", "&amp;(ISNUMBER(SEARCH('Backend Coding'!$B$5,'Budget 24-25'!A64)))&amp;", "&amp;(ISNUMBER(SEARCH('Backend Coding'!$B$6,'Budget 24-25'!A64)))&amp;", "&amp;(ISNUMBER(SEARCH('Backend Coding'!$B$7,'Budget 24-25'!A64)))&amp;", "&amp;(ISNUMBER(SEARCH('Backend Coding'!$B$8,'Budget 24-25'!A64)))&amp;", "&amp;(ISNUMBER(SEARCH('Backend Coding'!$B$9,'Budget 24-25'!A64)))&amp;", "&amp;(ISNUMBER(SEARCH('Backend Coding'!$B$10,'Budget 24-25'!A64)))&amp;", "&amp;(ISNUMBER(SEARCH('Backend Coding'!$B$11,'Budget 24-25'!A64)))&amp;", "&amp;(ISNUMBER(SEARCH('Backend Coding'!$B$12,'Budget 24-25'!A64)))&amp;", "&amp;(ISNUMBER(SEARCH('Backend Coding'!$B$13,'Budget 24-25'!A64)))&amp;", "&amp;(ISNUMBER(SEARCH('Backend Coding'!$B$14,'Budget 24-25'!A64)))&amp;", "&amp;(ISNUMBER(SEARCH('Backend Coding'!$B$15,'Budget 24-25'!A64)))&amp;", "&amp;(ISNUMBER(SEARCH('Backend Coding'!$B$16,'Budget 24-25'!A64)))&amp;", "&amp;(ISNUMBER(SEARCH('Backend Coding'!$B$17,'Budget 24-25'!A64)))&amp;", "&amp;(ISNUMBER(SEARCH('Backend Coding'!$B$18,'Budget 24-25'!A64)))&amp;", "&amp;(ISNUMBER(SEARCH('Backend Coding'!$B$19,'Budget 24-25'!A64)))&amp;", "&amp;(ISNUMBER(SEARCH('Backend Coding'!$B$20,'Budget 24-25'!A64)))&amp;", "&amp;(ISNUMBER(SEARCH('Backend Coding'!$B$21,'Budget 24-25'!A64)))&amp;", "&amp;(ISNUMBER(SEARCH('Backend Coding'!$B$22,'Budget 24-25'!A64)))&amp;", "&amp;(ISNUMBER(SEARCH('Backend Coding'!$B$23,'Budget 24-25'!A64)))&amp;", "&amp;(ISNUMBER(SEARCH('Backend Coding'!$B$24,'Budget 24-25'!A64)))&amp;", "&amp;(ISNUMBER(SEARCH('Backend Coding'!$B$25,'Budget 24-25'!A64)))&amp;", "&amp;(ISNUMBER(SEARCH('Backend Coding'!$B$26,'Budget 24-25'!A64)))</f>
        <v>FALSE, FALSE, FALSE, FALSE, FALSE, FALSE, FALSE, FALSE, FALSE, FALSE, FALSE, FALSE, FALSE, FALSE, FALSE, FALSE, FALSE, FALSE, FALSE, FALSE, FALSE, FALSE, FALSE, FALSE, FALSE</v>
      </c>
      <c r="R64" s="3" t="str">
        <f>(ISNUMBER(SEARCH('Backend Coding'!$D$2,'Budget 24-25'!A64)))&amp;", "&amp;(ISNUMBER(SEARCH('Backend Coding'!$D$3,'Budget 24-25'!A64)))&amp;", "&amp;(ISNUMBER(SEARCH('Backend Coding'!$D$4,'Budget 24-25'!A64)))&amp;", "&amp;(ISNUMBER(SEARCH('Backend Coding'!$D$5,'Budget 24-25'!A64)))&amp;", "&amp;(ISNUMBER(SEARCH('Backend Coding'!$D$6,'Budget 24-25'!A64)))&amp;", "&amp;(ISNUMBER(SEARCH('Backend Coding'!$D$7,'Budget 24-25'!A64)))&amp;", "&amp;(ISNUMBER(SEARCH('Backend Coding'!$D$8,'Budget 24-25'!A64)))&amp;", "&amp;(ISNUMBER(SEARCH('Backend Coding'!$D$9,'Budget 24-25'!A64)))&amp;", "&amp;(ISNUMBER(SEARCH('Backend Coding'!$D$10,'Budget 24-25'!A64)))&amp;", "&amp;(ISNUMBER(SEARCH('Backend Coding'!$D$11,'Budget 24-25'!A64)))&amp;", "&amp;(ISNUMBER(SEARCH('Backend Coding'!$D$12,'Budget 24-25'!A64)))&amp;", "&amp;(ISNUMBER(SEARCH('Backend Coding'!$D$13,'Budget 24-25'!A64)))&amp;", "&amp;(ISNUMBER(SEARCH('Backend Coding'!$D$14,'Budget 24-25'!A64)))&amp;", "&amp;(ISNUMBER(SEARCH('Backend Coding'!$D$15,'Budget 24-25'!A64)))&amp;", "&amp;(ISNUMBER(SEARCH('Backend Coding'!$D$16,'Budget 24-25'!A64)))&amp;", "&amp;(ISNUMBER(SEARCH('Backend Coding'!$D$17,'Budget 24-25'!A64)))&amp;", "&amp;(ISNUMBER(SEARCH('Backend Coding'!$D$18,'Budget 24-25'!A64)))&amp;", "&amp;(ISNUMBER(SEARCH('Backend Coding'!$D$19,'Budget 24-25'!A64)))&amp;", "&amp;(ISNUMBER(SEARCH('Backend Coding'!$D$20,'Budget 24-25'!A64)))&amp;", "&amp;(ISNUMBER(SEARCH('Backend Coding'!$D$21,'Budget 24-25'!A64)))&amp;", "&amp;(ISNUMBER(SEARCH('Backend Coding'!$D$22,'Budget 24-25'!A64)))&amp;", "&amp;(ISNUMBER(SEARCH('Backend Coding'!$D$23,'Budget 24-25'!A64)))&amp;", "&amp;(ISNUMBER(SEARCH('Backend Coding'!$D$24,'Budget 24-25'!A64)))&amp;", "&amp;(ISNUMBER(SEARCH('Backend Coding'!$D$25,'Budget 24-25'!A64)))&amp;", "&amp;(ISNUMBER(SEARCH('Backend Coding'!$D$26,'Budget 24-25'!A64)))</f>
        <v>FALSE, FALSE, FALSE, FALSE, FALSE, FALSE, FALSE, FALSE, FALSE, FALSE, FALSE, FALSE, FALSE, FALSE, FALSE, FALSE, FALSE, FALSE, FALSE, FALSE, FALSE, FALSE, FALSE, FALSE, FALSE</v>
      </c>
      <c r="S64" s="3" t="str">
        <f>(ISNUMBER(SEARCH('Backend Coding'!$F$2,'Budget 24-25'!A64)))&amp;", "&amp;(ISNUMBER(SEARCH('Backend Coding'!$F$3,'Budget 24-25'!A64)))&amp;", "&amp;(ISNUMBER(SEARCH('Backend Coding'!$F$4,'Budget 24-25'!A64)))&amp;", "&amp;(ISNUMBER(SEARCH('Backend Coding'!$F$5,'Budget 24-25'!A64)))&amp;", "&amp;(ISNUMBER(SEARCH('Backend Coding'!$F$6,'Budget 24-25'!A64)))&amp;", "&amp;(ISNUMBER(SEARCH('Backend Coding'!$F$7,'Budget 24-25'!A64)))&amp;", "&amp;(ISNUMBER(SEARCH('Backend Coding'!$F$8,'Budget 24-25'!A64)))&amp;", "&amp;(ISNUMBER(SEARCH('Backend Coding'!$F$9,'Budget 24-25'!A64)))&amp;", "&amp;(ISNUMBER(SEARCH('Backend Coding'!$F$10,'Budget 24-25'!A64)))&amp;", "&amp;(ISNUMBER(SEARCH('Backend Coding'!$F$11,'Budget 24-25'!A64)))&amp;", "&amp;(ISNUMBER(SEARCH('Backend Coding'!$F$12,'Budget 24-25'!A64)))&amp;", "&amp;(ISNUMBER(SEARCH('Backend Coding'!$F$13,'Budget 24-25'!A64)))&amp;", "&amp;(ISNUMBER(SEARCH('Backend Coding'!$F$14,'Budget 24-25'!A64)))&amp;", "&amp;(ISNUMBER(SEARCH('Backend Coding'!$F$15,'Budget 24-25'!A64)))&amp;", "&amp;(ISNUMBER(SEARCH('Backend Coding'!$F$16,'Budget 24-25'!A64)))&amp;", "&amp;(ISNUMBER(SEARCH('Backend Coding'!$F$17,'Budget 24-25'!A64)))&amp;", "&amp;(ISNUMBER(SEARCH('Backend Coding'!$F$18,'Budget 24-25'!A64)))&amp;", "&amp;(ISNUMBER(SEARCH('Backend Coding'!$F$19,'Budget 24-25'!A64)))&amp;", "&amp;(ISNUMBER(SEARCH('Backend Coding'!$F$20,'Budget 24-25'!A64)))&amp;", "&amp;(ISNUMBER(SEARCH('Backend Coding'!$F$21,'Budget 24-25'!A64)))&amp;", "&amp;(ISNUMBER(SEARCH('Backend Coding'!$F$22,'Budget 24-25'!A64)))&amp;", "&amp;(ISNUMBER(SEARCH('Backend Coding'!$F$23,'Budget 24-25'!A64)))&amp;", "&amp;(ISNUMBER(SEARCH('Backend Coding'!$F$24,'Budget 24-25'!A64)))&amp;", "&amp;(ISNUMBER(SEARCH('Backend Coding'!$F$25,'Budget 24-25'!A64)))&amp;", "&amp;(ISNUMBER(SEARCH('Backend Coding'!$F$26,'Budget 24-25'!A64)))</f>
        <v>FALSE, FALSE, FALSE, FALSE, FALSE, FALSE, FALSE, FALSE, FALSE, FALSE, FALSE, FALSE, FALSE, FALSE, FALSE, FALSE, FALSE, FALSE, FALSE, FALSE, FALSE, FALSE, FALSE, FALSE, FALSE</v>
      </c>
      <c r="T64" s="3" t="str">
        <f>(ISNUMBER(SEARCH('Backend Coding'!$H$2,'Budget 24-25'!A64)))&amp;", "&amp;(ISNUMBER(SEARCH('Backend Coding'!$H$3,'Budget 24-25'!A64)))&amp;", "&amp;(ISNUMBER(SEARCH('Backend Coding'!$H$4,'Budget 24-25'!A64)))&amp;", "&amp;(ISNUMBER(SEARCH('Backend Coding'!$H$5,'Budget 24-25'!A64)))&amp;", "&amp;(ISNUMBER(SEARCH('Backend Coding'!$H$6,'Budget 24-25'!A64)))&amp;", "&amp;(ISNUMBER(SEARCH('Backend Coding'!$H$7,'Budget 24-25'!A64)))&amp;", "&amp;(ISNUMBER(SEARCH('Backend Coding'!$H$8,'Budget 24-25'!A64)))&amp;", "&amp;(ISNUMBER(SEARCH('Backend Coding'!$H$9,'Budget 24-25'!A64)))&amp;", "&amp;(ISNUMBER(SEARCH('Backend Coding'!$H$10,'Budget 24-25'!A64)))&amp;", "&amp;(ISNUMBER(SEARCH('Backend Coding'!$H$11,'Budget 24-25'!A64)))&amp;", "&amp;(ISNUMBER(SEARCH('Backend Coding'!$H$12,'Budget 24-25'!A64)))&amp;", "&amp;(ISNUMBER(SEARCH('Backend Coding'!$H$13,'Budget 24-25'!A64)))&amp;", "&amp;(ISNUMBER(SEARCH('Backend Coding'!$H$14,'Budget 24-25'!A64)))&amp;", "&amp;(ISNUMBER(SEARCH('Backend Coding'!$H$15,'Budget 24-25'!A64)))&amp;", "&amp;(ISNUMBER(SEARCH('Backend Coding'!$H$16,'Budget 24-25'!A64)))&amp;", "&amp;(ISNUMBER(SEARCH('Backend Coding'!$H$17,'Budget 24-25'!A64)))&amp;", "&amp;(ISNUMBER(SEARCH('Backend Coding'!$H$18,'Budget 24-25'!A64)))&amp;", "&amp;(ISNUMBER(SEARCH('Backend Coding'!$H$19,'Budget 24-25'!A64)))&amp;", "&amp;(ISNUMBER(SEARCH('Backend Coding'!$H$20,'Budget 24-25'!A64)))&amp;", "&amp;(ISNUMBER(SEARCH('Backend Coding'!$H$21,'Budget 24-25'!A64)))&amp;", "&amp;(ISNUMBER(SEARCH('Backend Coding'!$H$22,'Budget 24-25'!A64)))&amp;", "&amp;(ISNUMBER(SEARCH('Backend Coding'!$H$23,'Budget 24-25'!A64)))&amp;", "&amp;(ISNUMBER(SEARCH('Backend Coding'!$H$24,'Budget 24-25'!A64)))&amp;", "&amp;(ISNUMBER(SEARCH('Backend Coding'!$H$25,'Budget 24-25'!A64)))&amp;", "&amp;(ISNUMBER(SEARCH('Backend Coding'!$H$26,'Budget 24-25'!A64)))</f>
        <v>FALSE, FALSE, FALSE, FALSE, FALSE, FALSE, FALSE, FALSE, FALSE, FALSE, FALSE, FALSE, FALSE, FALSE, FALSE, FALSE, FALSE, FALSE, FALSE, FALSE, FALSE, FALSE, FALSE, FALSE, FALSE</v>
      </c>
      <c r="U64" s="3" t="str">
        <f>(ISNUMBER(SEARCH('Backend Coding'!$J$2,'Budget 24-25'!A64)))&amp;", "&amp;(ISNUMBER(SEARCH('Backend Coding'!$J$3,'Budget 24-25'!A64)))&amp;", "&amp;(ISNUMBER(SEARCH('Backend Coding'!$J$4,'Budget 24-25'!A64)))&amp;", "&amp;(ISNUMBER(SEARCH('Backend Coding'!$J$5,'Budget 24-25'!A64)))&amp;", "&amp;(ISNUMBER(SEARCH('Backend Coding'!$J$6,'Budget 24-25'!A64)))&amp;", "&amp;(ISNUMBER(SEARCH('Backend Coding'!$J$7,'Budget 24-25'!A64)))&amp;", "&amp;(ISNUMBER(SEARCH('Backend Coding'!$J$8,'Budget 24-25'!A64)))&amp;", "&amp;(ISNUMBER(SEARCH('Backend Coding'!$J$9,'Budget 24-25'!A64)))&amp;", "&amp;(ISNUMBER(SEARCH('Backend Coding'!$J$10,'Budget 24-25'!A64)))&amp;", "&amp;(ISNUMBER(SEARCH('Backend Coding'!$J$11,'Budget 24-25'!A64)))&amp;", "&amp;(ISNUMBER(SEARCH('Backend Coding'!$J$12,'Budget 24-25'!A64)))&amp;", "&amp;(ISNUMBER(SEARCH('Backend Coding'!$J$13,'Budget 24-25'!A64)))&amp;", "&amp;(ISNUMBER(SEARCH('Backend Coding'!$J$14,'Budget 24-25'!A64)))&amp;", "&amp;(ISNUMBER(SEARCH('Backend Coding'!$J$15,'Budget 24-25'!A64)))&amp;", "&amp;(ISNUMBER(SEARCH('Backend Coding'!$J$16,'Budget 24-25'!A64)))&amp;", "&amp;(ISNUMBER(SEARCH('Backend Coding'!$J$17,'Budget 24-25'!A64)))&amp;", "&amp;(ISNUMBER(SEARCH('Backend Coding'!$J$18,'Budget 24-25'!A64)))&amp;", "&amp;(ISNUMBER(SEARCH('Backend Coding'!$J$19,'Budget 24-25'!A64)))&amp;", "&amp;(ISNUMBER(SEARCH('Backend Coding'!$J$20,'Budget 24-25'!A64)))&amp;", "&amp;(ISNUMBER(SEARCH('Backend Coding'!$J$21,'Budget 24-25'!A64)))&amp;", "&amp;(ISNUMBER(SEARCH('Backend Coding'!$J$22,'Budget 24-25'!A64)))&amp;", "&amp;(ISNUMBER(SEARCH('Backend Coding'!$J$23,'Budget 24-25'!A64)))&amp;", "&amp;(ISNUMBER(SEARCH('Backend Coding'!$J$24,'Budget 24-25'!A64)))&amp;", "&amp;(ISNUMBER(SEARCH('Backend Coding'!$J$25,'Budget 24-25'!A64)))&amp;", "&amp;(ISNUMBER(SEARCH('Backend Coding'!$J$26,'Budget 24-25'!A64)))</f>
        <v>FALSE, FALSE, FALSE, FALSE, FALSE, FALSE, FALSE, FALSE, FALSE, FALSE, FALSE, FALSE, FALSE, FALSE, FALSE, FALSE, FALSE, FALSE, FALSE, FALSE, FALSE, FALSE, FALSE, FALSE, FALSE</v>
      </c>
    </row>
    <row r="65" spans="1:21" ht="14.25" customHeight="1">
      <c r="A65" s="22"/>
      <c r="B65" s="123"/>
      <c r="C65" s="22"/>
      <c r="D65" s="22"/>
      <c r="E65" s="57"/>
      <c r="F65" s="22"/>
      <c r="G65" s="22"/>
      <c r="H65" s="71"/>
      <c r="I65" s="81"/>
      <c r="J65" s="81"/>
      <c r="K65" s="124"/>
      <c r="L65" s="124"/>
      <c r="M65" s="124"/>
      <c r="N65" s="59"/>
      <c r="O65" s="59"/>
      <c r="P65" s="102">
        <f t="shared" si="5"/>
        <v>0</v>
      </c>
      <c r="Q65" s="3" t="str">
        <f>(ISNUMBER(SEARCH('Backend Coding'!$B$2,'Budget 24-25'!A65)))&amp;", "&amp;(ISNUMBER(SEARCH('Backend Coding'!$B$3,'Budget 24-25'!A65)))&amp;", "&amp;(ISNUMBER(SEARCH('Backend Coding'!$B$4,'Budget 24-25'!A65)))&amp;", "&amp;(ISNUMBER(SEARCH('Backend Coding'!$B$5,'Budget 24-25'!A65)))&amp;", "&amp;(ISNUMBER(SEARCH('Backend Coding'!$B$6,'Budget 24-25'!A65)))&amp;", "&amp;(ISNUMBER(SEARCH('Backend Coding'!$B$7,'Budget 24-25'!A65)))&amp;", "&amp;(ISNUMBER(SEARCH('Backend Coding'!$B$8,'Budget 24-25'!A65)))&amp;", "&amp;(ISNUMBER(SEARCH('Backend Coding'!$B$9,'Budget 24-25'!A65)))&amp;", "&amp;(ISNUMBER(SEARCH('Backend Coding'!$B$10,'Budget 24-25'!A65)))&amp;", "&amp;(ISNUMBER(SEARCH('Backend Coding'!$B$11,'Budget 24-25'!A65)))&amp;", "&amp;(ISNUMBER(SEARCH('Backend Coding'!$B$12,'Budget 24-25'!A65)))&amp;", "&amp;(ISNUMBER(SEARCH('Backend Coding'!$B$13,'Budget 24-25'!A65)))&amp;", "&amp;(ISNUMBER(SEARCH('Backend Coding'!$B$14,'Budget 24-25'!A65)))&amp;", "&amp;(ISNUMBER(SEARCH('Backend Coding'!$B$15,'Budget 24-25'!A65)))&amp;", "&amp;(ISNUMBER(SEARCH('Backend Coding'!$B$16,'Budget 24-25'!A65)))&amp;", "&amp;(ISNUMBER(SEARCH('Backend Coding'!$B$17,'Budget 24-25'!A65)))&amp;", "&amp;(ISNUMBER(SEARCH('Backend Coding'!$B$18,'Budget 24-25'!A65)))&amp;", "&amp;(ISNUMBER(SEARCH('Backend Coding'!$B$19,'Budget 24-25'!A65)))&amp;", "&amp;(ISNUMBER(SEARCH('Backend Coding'!$B$20,'Budget 24-25'!A65)))&amp;", "&amp;(ISNUMBER(SEARCH('Backend Coding'!$B$21,'Budget 24-25'!A65)))&amp;", "&amp;(ISNUMBER(SEARCH('Backend Coding'!$B$22,'Budget 24-25'!A65)))&amp;", "&amp;(ISNUMBER(SEARCH('Backend Coding'!$B$23,'Budget 24-25'!A65)))&amp;", "&amp;(ISNUMBER(SEARCH('Backend Coding'!$B$24,'Budget 24-25'!A65)))&amp;", "&amp;(ISNUMBER(SEARCH('Backend Coding'!$B$25,'Budget 24-25'!A65)))&amp;", "&amp;(ISNUMBER(SEARCH('Backend Coding'!$B$26,'Budget 24-25'!A65)))</f>
        <v>FALSE, FALSE, FALSE, FALSE, FALSE, FALSE, FALSE, FALSE, FALSE, FALSE, FALSE, FALSE, FALSE, FALSE, FALSE, FALSE, FALSE, FALSE, FALSE, FALSE, FALSE, FALSE, FALSE, FALSE, FALSE</v>
      </c>
      <c r="R65" s="3" t="str">
        <f>(ISNUMBER(SEARCH('Backend Coding'!$D$2,'Budget 24-25'!A65)))&amp;", "&amp;(ISNUMBER(SEARCH('Backend Coding'!$D$3,'Budget 24-25'!A65)))&amp;", "&amp;(ISNUMBER(SEARCH('Backend Coding'!$D$4,'Budget 24-25'!A65)))&amp;", "&amp;(ISNUMBER(SEARCH('Backend Coding'!$D$5,'Budget 24-25'!A65)))&amp;", "&amp;(ISNUMBER(SEARCH('Backend Coding'!$D$6,'Budget 24-25'!A65)))&amp;", "&amp;(ISNUMBER(SEARCH('Backend Coding'!$D$7,'Budget 24-25'!A65)))&amp;", "&amp;(ISNUMBER(SEARCH('Backend Coding'!$D$8,'Budget 24-25'!A65)))&amp;", "&amp;(ISNUMBER(SEARCH('Backend Coding'!$D$9,'Budget 24-25'!A65)))&amp;", "&amp;(ISNUMBER(SEARCH('Backend Coding'!$D$10,'Budget 24-25'!A65)))&amp;", "&amp;(ISNUMBER(SEARCH('Backend Coding'!$D$11,'Budget 24-25'!A65)))&amp;", "&amp;(ISNUMBER(SEARCH('Backend Coding'!$D$12,'Budget 24-25'!A65)))&amp;", "&amp;(ISNUMBER(SEARCH('Backend Coding'!$D$13,'Budget 24-25'!A65)))&amp;", "&amp;(ISNUMBER(SEARCH('Backend Coding'!$D$14,'Budget 24-25'!A65)))&amp;", "&amp;(ISNUMBER(SEARCH('Backend Coding'!$D$15,'Budget 24-25'!A65)))&amp;", "&amp;(ISNUMBER(SEARCH('Backend Coding'!$D$16,'Budget 24-25'!A65)))&amp;", "&amp;(ISNUMBER(SEARCH('Backend Coding'!$D$17,'Budget 24-25'!A65)))&amp;", "&amp;(ISNUMBER(SEARCH('Backend Coding'!$D$18,'Budget 24-25'!A65)))&amp;", "&amp;(ISNUMBER(SEARCH('Backend Coding'!$D$19,'Budget 24-25'!A65)))&amp;", "&amp;(ISNUMBER(SEARCH('Backend Coding'!$D$20,'Budget 24-25'!A65)))&amp;", "&amp;(ISNUMBER(SEARCH('Backend Coding'!$D$21,'Budget 24-25'!A65)))&amp;", "&amp;(ISNUMBER(SEARCH('Backend Coding'!$D$22,'Budget 24-25'!A65)))&amp;", "&amp;(ISNUMBER(SEARCH('Backend Coding'!$D$23,'Budget 24-25'!A65)))&amp;", "&amp;(ISNUMBER(SEARCH('Backend Coding'!$D$24,'Budget 24-25'!A65)))&amp;", "&amp;(ISNUMBER(SEARCH('Backend Coding'!$D$25,'Budget 24-25'!A65)))&amp;", "&amp;(ISNUMBER(SEARCH('Backend Coding'!$D$26,'Budget 24-25'!A65)))</f>
        <v>FALSE, FALSE, FALSE, FALSE, FALSE, FALSE, FALSE, FALSE, FALSE, FALSE, FALSE, FALSE, FALSE, FALSE, FALSE, FALSE, FALSE, FALSE, FALSE, FALSE, FALSE, FALSE, FALSE, FALSE, FALSE</v>
      </c>
      <c r="S65" s="3" t="str">
        <f>(ISNUMBER(SEARCH('Backend Coding'!$F$2,'Budget 24-25'!A65)))&amp;", "&amp;(ISNUMBER(SEARCH('Backend Coding'!$F$3,'Budget 24-25'!A65)))&amp;", "&amp;(ISNUMBER(SEARCH('Backend Coding'!$F$4,'Budget 24-25'!A65)))&amp;", "&amp;(ISNUMBER(SEARCH('Backend Coding'!$F$5,'Budget 24-25'!A65)))&amp;", "&amp;(ISNUMBER(SEARCH('Backend Coding'!$F$6,'Budget 24-25'!A65)))&amp;", "&amp;(ISNUMBER(SEARCH('Backend Coding'!$F$7,'Budget 24-25'!A65)))&amp;", "&amp;(ISNUMBER(SEARCH('Backend Coding'!$F$8,'Budget 24-25'!A65)))&amp;", "&amp;(ISNUMBER(SEARCH('Backend Coding'!$F$9,'Budget 24-25'!A65)))&amp;", "&amp;(ISNUMBER(SEARCH('Backend Coding'!$F$10,'Budget 24-25'!A65)))&amp;", "&amp;(ISNUMBER(SEARCH('Backend Coding'!$F$11,'Budget 24-25'!A65)))&amp;", "&amp;(ISNUMBER(SEARCH('Backend Coding'!$F$12,'Budget 24-25'!A65)))&amp;", "&amp;(ISNUMBER(SEARCH('Backend Coding'!$F$13,'Budget 24-25'!A65)))&amp;", "&amp;(ISNUMBER(SEARCH('Backend Coding'!$F$14,'Budget 24-25'!A65)))&amp;", "&amp;(ISNUMBER(SEARCH('Backend Coding'!$F$15,'Budget 24-25'!A65)))&amp;", "&amp;(ISNUMBER(SEARCH('Backend Coding'!$F$16,'Budget 24-25'!A65)))&amp;", "&amp;(ISNUMBER(SEARCH('Backend Coding'!$F$17,'Budget 24-25'!A65)))&amp;", "&amp;(ISNUMBER(SEARCH('Backend Coding'!$F$18,'Budget 24-25'!A65)))&amp;", "&amp;(ISNUMBER(SEARCH('Backend Coding'!$F$19,'Budget 24-25'!A65)))&amp;", "&amp;(ISNUMBER(SEARCH('Backend Coding'!$F$20,'Budget 24-25'!A65)))&amp;", "&amp;(ISNUMBER(SEARCH('Backend Coding'!$F$21,'Budget 24-25'!A65)))&amp;", "&amp;(ISNUMBER(SEARCH('Backend Coding'!$F$22,'Budget 24-25'!A65)))&amp;", "&amp;(ISNUMBER(SEARCH('Backend Coding'!$F$23,'Budget 24-25'!A65)))&amp;", "&amp;(ISNUMBER(SEARCH('Backend Coding'!$F$24,'Budget 24-25'!A65)))&amp;", "&amp;(ISNUMBER(SEARCH('Backend Coding'!$F$25,'Budget 24-25'!A65)))&amp;", "&amp;(ISNUMBER(SEARCH('Backend Coding'!$F$26,'Budget 24-25'!A65)))</f>
        <v>FALSE, FALSE, FALSE, FALSE, FALSE, FALSE, FALSE, FALSE, FALSE, FALSE, FALSE, FALSE, FALSE, FALSE, FALSE, FALSE, FALSE, FALSE, FALSE, FALSE, FALSE, FALSE, FALSE, FALSE, FALSE</v>
      </c>
      <c r="T65" s="3" t="str">
        <f>(ISNUMBER(SEARCH('Backend Coding'!$H$2,'Budget 24-25'!A65)))&amp;", "&amp;(ISNUMBER(SEARCH('Backend Coding'!$H$3,'Budget 24-25'!A65)))&amp;", "&amp;(ISNUMBER(SEARCH('Backend Coding'!$H$4,'Budget 24-25'!A65)))&amp;", "&amp;(ISNUMBER(SEARCH('Backend Coding'!$H$5,'Budget 24-25'!A65)))&amp;", "&amp;(ISNUMBER(SEARCH('Backend Coding'!$H$6,'Budget 24-25'!A65)))&amp;", "&amp;(ISNUMBER(SEARCH('Backend Coding'!$H$7,'Budget 24-25'!A65)))&amp;", "&amp;(ISNUMBER(SEARCH('Backend Coding'!$H$8,'Budget 24-25'!A65)))&amp;", "&amp;(ISNUMBER(SEARCH('Backend Coding'!$H$9,'Budget 24-25'!A65)))&amp;", "&amp;(ISNUMBER(SEARCH('Backend Coding'!$H$10,'Budget 24-25'!A65)))&amp;", "&amp;(ISNUMBER(SEARCH('Backend Coding'!$H$11,'Budget 24-25'!A65)))&amp;", "&amp;(ISNUMBER(SEARCH('Backend Coding'!$H$12,'Budget 24-25'!A65)))&amp;", "&amp;(ISNUMBER(SEARCH('Backend Coding'!$H$13,'Budget 24-25'!A65)))&amp;", "&amp;(ISNUMBER(SEARCH('Backend Coding'!$H$14,'Budget 24-25'!A65)))&amp;", "&amp;(ISNUMBER(SEARCH('Backend Coding'!$H$15,'Budget 24-25'!A65)))&amp;", "&amp;(ISNUMBER(SEARCH('Backend Coding'!$H$16,'Budget 24-25'!A65)))&amp;", "&amp;(ISNUMBER(SEARCH('Backend Coding'!$H$17,'Budget 24-25'!A65)))&amp;", "&amp;(ISNUMBER(SEARCH('Backend Coding'!$H$18,'Budget 24-25'!A65)))&amp;", "&amp;(ISNUMBER(SEARCH('Backend Coding'!$H$19,'Budget 24-25'!A65)))&amp;", "&amp;(ISNUMBER(SEARCH('Backend Coding'!$H$20,'Budget 24-25'!A65)))&amp;", "&amp;(ISNUMBER(SEARCH('Backend Coding'!$H$21,'Budget 24-25'!A65)))&amp;", "&amp;(ISNUMBER(SEARCH('Backend Coding'!$H$22,'Budget 24-25'!A65)))&amp;", "&amp;(ISNUMBER(SEARCH('Backend Coding'!$H$23,'Budget 24-25'!A65)))&amp;", "&amp;(ISNUMBER(SEARCH('Backend Coding'!$H$24,'Budget 24-25'!A65)))&amp;", "&amp;(ISNUMBER(SEARCH('Backend Coding'!$H$25,'Budget 24-25'!A65)))&amp;", "&amp;(ISNUMBER(SEARCH('Backend Coding'!$H$26,'Budget 24-25'!A65)))</f>
        <v>FALSE, FALSE, FALSE, FALSE, FALSE, FALSE, FALSE, FALSE, FALSE, FALSE, FALSE, FALSE, FALSE, FALSE, FALSE, FALSE, FALSE, FALSE, FALSE, FALSE, FALSE, FALSE, FALSE, FALSE, FALSE</v>
      </c>
      <c r="U65" s="3" t="str">
        <f>(ISNUMBER(SEARCH('Backend Coding'!$J$2,'Budget 24-25'!A65)))&amp;", "&amp;(ISNUMBER(SEARCH('Backend Coding'!$J$3,'Budget 24-25'!A65)))&amp;", "&amp;(ISNUMBER(SEARCH('Backend Coding'!$J$4,'Budget 24-25'!A65)))&amp;", "&amp;(ISNUMBER(SEARCH('Backend Coding'!$J$5,'Budget 24-25'!A65)))&amp;", "&amp;(ISNUMBER(SEARCH('Backend Coding'!$J$6,'Budget 24-25'!A65)))&amp;", "&amp;(ISNUMBER(SEARCH('Backend Coding'!$J$7,'Budget 24-25'!A65)))&amp;", "&amp;(ISNUMBER(SEARCH('Backend Coding'!$J$8,'Budget 24-25'!A65)))&amp;", "&amp;(ISNUMBER(SEARCH('Backend Coding'!$J$9,'Budget 24-25'!A65)))&amp;", "&amp;(ISNUMBER(SEARCH('Backend Coding'!$J$10,'Budget 24-25'!A65)))&amp;", "&amp;(ISNUMBER(SEARCH('Backend Coding'!$J$11,'Budget 24-25'!A65)))&amp;", "&amp;(ISNUMBER(SEARCH('Backend Coding'!$J$12,'Budget 24-25'!A65)))&amp;", "&amp;(ISNUMBER(SEARCH('Backend Coding'!$J$13,'Budget 24-25'!A65)))&amp;", "&amp;(ISNUMBER(SEARCH('Backend Coding'!$J$14,'Budget 24-25'!A65)))&amp;", "&amp;(ISNUMBER(SEARCH('Backend Coding'!$J$15,'Budget 24-25'!A65)))&amp;", "&amp;(ISNUMBER(SEARCH('Backend Coding'!$J$16,'Budget 24-25'!A65)))&amp;", "&amp;(ISNUMBER(SEARCH('Backend Coding'!$J$17,'Budget 24-25'!A65)))&amp;", "&amp;(ISNUMBER(SEARCH('Backend Coding'!$J$18,'Budget 24-25'!A65)))&amp;", "&amp;(ISNUMBER(SEARCH('Backend Coding'!$J$19,'Budget 24-25'!A65)))&amp;", "&amp;(ISNUMBER(SEARCH('Backend Coding'!$J$20,'Budget 24-25'!A65)))&amp;", "&amp;(ISNUMBER(SEARCH('Backend Coding'!$J$21,'Budget 24-25'!A65)))&amp;", "&amp;(ISNUMBER(SEARCH('Backend Coding'!$J$22,'Budget 24-25'!A65)))&amp;", "&amp;(ISNUMBER(SEARCH('Backend Coding'!$J$23,'Budget 24-25'!A65)))&amp;", "&amp;(ISNUMBER(SEARCH('Backend Coding'!$J$24,'Budget 24-25'!A65)))&amp;", "&amp;(ISNUMBER(SEARCH('Backend Coding'!$J$25,'Budget 24-25'!A65)))&amp;", "&amp;(ISNUMBER(SEARCH('Backend Coding'!$J$26,'Budget 24-25'!A65)))</f>
        <v>FALSE, FALSE, FALSE, FALSE, FALSE, FALSE, FALSE, FALSE, FALSE, FALSE, FALSE, FALSE, FALSE, FALSE, FALSE, FALSE, FALSE, FALSE, FALSE, FALSE, FALSE, FALSE, FALSE, FALSE, FALSE</v>
      </c>
    </row>
    <row r="66" spans="1:21" ht="14.25" customHeight="1">
      <c r="A66" s="22"/>
      <c r="B66" s="123"/>
      <c r="C66" s="22"/>
      <c r="D66" s="22"/>
      <c r="E66" s="57"/>
      <c r="F66" s="22"/>
      <c r="G66" s="22"/>
      <c r="H66" s="71"/>
      <c r="I66" s="81"/>
      <c r="J66" s="81"/>
      <c r="K66" s="124"/>
      <c r="L66" s="124"/>
      <c r="M66" s="124"/>
      <c r="N66" s="59"/>
      <c r="O66" s="59"/>
      <c r="P66" s="102">
        <f t="shared" si="5"/>
        <v>0</v>
      </c>
      <c r="Q66" s="3" t="str">
        <f>(ISNUMBER(SEARCH('Backend Coding'!$B$2,'Budget 24-25'!A66)))&amp;", "&amp;(ISNUMBER(SEARCH('Backend Coding'!$B$3,'Budget 24-25'!A66)))&amp;", "&amp;(ISNUMBER(SEARCH('Backend Coding'!$B$4,'Budget 24-25'!A66)))&amp;", "&amp;(ISNUMBER(SEARCH('Backend Coding'!$B$5,'Budget 24-25'!A66)))&amp;", "&amp;(ISNUMBER(SEARCH('Backend Coding'!$B$6,'Budget 24-25'!A66)))&amp;", "&amp;(ISNUMBER(SEARCH('Backend Coding'!$B$7,'Budget 24-25'!A66)))&amp;", "&amp;(ISNUMBER(SEARCH('Backend Coding'!$B$8,'Budget 24-25'!A66)))&amp;", "&amp;(ISNUMBER(SEARCH('Backend Coding'!$B$9,'Budget 24-25'!A66)))&amp;", "&amp;(ISNUMBER(SEARCH('Backend Coding'!$B$10,'Budget 24-25'!A66)))&amp;", "&amp;(ISNUMBER(SEARCH('Backend Coding'!$B$11,'Budget 24-25'!A66)))&amp;", "&amp;(ISNUMBER(SEARCH('Backend Coding'!$B$12,'Budget 24-25'!A66)))&amp;", "&amp;(ISNUMBER(SEARCH('Backend Coding'!$B$13,'Budget 24-25'!A66)))&amp;", "&amp;(ISNUMBER(SEARCH('Backend Coding'!$B$14,'Budget 24-25'!A66)))&amp;", "&amp;(ISNUMBER(SEARCH('Backend Coding'!$B$15,'Budget 24-25'!A66)))&amp;", "&amp;(ISNUMBER(SEARCH('Backend Coding'!$B$16,'Budget 24-25'!A66)))&amp;", "&amp;(ISNUMBER(SEARCH('Backend Coding'!$B$17,'Budget 24-25'!A66)))&amp;", "&amp;(ISNUMBER(SEARCH('Backend Coding'!$B$18,'Budget 24-25'!A66)))&amp;", "&amp;(ISNUMBER(SEARCH('Backend Coding'!$B$19,'Budget 24-25'!A66)))&amp;", "&amp;(ISNUMBER(SEARCH('Backend Coding'!$B$20,'Budget 24-25'!A66)))&amp;", "&amp;(ISNUMBER(SEARCH('Backend Coding'!$B$21,'Budget 24-25'!A66)))&amp;", "&amp;(ISNUMBER(SEARCH('Backend Coding'!$B$22,'Budget 24-25'!A66)))&amp;", "&amp;(ISNUMBER(SEARCH('Backend Coding'!$B$23,'Budget 24-25'!A66)))&amp;", "&amp;(ISNUMBER(SEARCH('Backend Coding'!$B$24,'Budget 24-25'!A66)))&amp;", "&amp;(ISNUMBER(SEARCH('Backend Coding'!$B$25,'Budget 24-25'!A66)))&amp;", "&amp;(ISNUMBER(SEARCH('Backend Coding'!$B$26,'Budget 24-25'!A66)))</f>
        <v>FALSE, FALSE, FALSE, FALSE, FALSE, FALSE, FALSE, FALSE, FALSE, FALSE, FALSE, FALSE, FALSE, FALSE, FALSE, FALSE, FALSE, FALSE, FALSE, FALSE, FALSE, FALSE, FALSE, FALSE, FALSE</v>
      </c>
      <c r="R66" s="3" t="str">
        <f>(ISNUMBER(SEARCH('Backend Coding'!$D$2,'Budget 24-25'!A66)))&amp;", "&amp;(ISNUMBER(SEARCH('Backend Coding'!$D$3,'Budget 24-25'!A66)))&amp;", "&amp;(ISNUMBER(SEARCH('Backend Coding'!$D$4,'Budget 24-25'!A66)))&amp;", "&amp;(ISNUMBER(SEARCH('Backend Coding'!$D$5,'Budget 24-25'!A66)))&amp;", "&amp;(ISNUMBER(SEARCH('Backend Coding'!$D$6,'Budget 24-25'!A66)))&amp;", "&amp;(ISNUMBER(SEARCH('Backend Coding'!$D$7,'Budget 24-25'!A66)))&amp;", "&amp;(ISNUMBER(SEARCH('Backend Coding'!$D$8,'Budget 24-25'!A66)))&amp;", "&amp;(ISNUMBER(SEARCH('Backend Coding'!$D$9,'Budget 24-25'!A66)))&amp;", "&amp;(ISNUMBER(SEARCH('Backend Coding'!$D$10,'Budget 24-25'!A66)))&amp;", "&amp;(ISNUMBER(SEARCH('Backend Coding'!$D$11,'Budget 24-25'!A66)))&amp;", "&amp;(ISNUMBER(SEARCH('Backend Coding'!$D$12,'Budget 24-25'!A66)))&amp;", "&amp;(ISNUMBER(SEARCH('Backend Coding'!$D$13,'Budget 24-25'!A66)))&amp;", "&amp;(ISNUMBER(SEARCH('Backend Coding'!$D$14,'Budget 24-25'!A66)))&amp;", "&amp;(ISNUMBER(SEARCH('Backend Coding'!$D$15,'Budget 24-25'!A66)))&amp;", "&amp;(ISNUMBER(SEARCH('Backend Coding'!$D$16,'Budget 24-25'!A66)))&amp;", "&amp;(ISNUMBER(SEARCH('Backend Coding'!$D$17,'Budget 24-25'!A66)))&amp;", "&amp;(ISNUMBER(SEARCH('Backend Coding'!$D$18,'Budget 24-25'!A66)))&amp;", "&amp;(ISNUMBER(SEARCH('Backend Coding'!$D$19,'Budget 24-25'!A66)))&amp;", "&amp;(ISNUMBER(SEARCH('Backend Coding'!$D$20,'Budget 24-25'!A66)))&amp;", "&amp;(ISNUMBER(SEARCH('Backend Coding'!$D$21,'Budget 24-25'!A66)))&amp;", "&amp;(ISNUMBER(SEARCH('Backend Coding'!$D$22,'Budget 24-25'!A66)))&amp;", "&amp;(ISNUMBER(SEARCH('Backend Coding'!$D$23,'Budget 24-25'!A66)))&amp;", "&amp;(ISNUMBER(SEARCH('Backend Coding'!$D$24,'Budget 24-25'!A66)))&amp;", "&amp;(ISNUMBER(SEARCH('Backend Coding'!$D$25,'Budget 24-25'!A66)))&amp;", "&amp;(ISNUMBER(SEARCH('Backend Coding'!$D$26,'Budget 24-25'!A66)))</f>
        <v>FALSE, FALSE, FALSE, FALSE, FALSE, FALSE, FALSE, FALSE, FALSE, FALSE, FALSE, FALSE, FALSE, FALSE, FALSE, FALSE, FALSE, FALSE, FALSE, FALSE, FALSE, FALSE, FALSE, FALSE, FALSE</v>
      </c>
      <c r="S66" s="3" t="str">
        <f>(ISNUMBER(SEARCH('Backend Coding'!$F$2,'Budget 24-25'!A66)))&amp;", "&amp;(ISNUMBER(SEARCH('Backend Coding'!$F$3,'Budget 24-25'!A66)))&amp;", "&amp;(ISNUMBER(SEARCH('Backend Coding'!$F$4,'Budget 24-25'!A66)))&amp;", "&amp;(ISNUMBER(SEARCH('Backend Coding'!$F$5,'Budget 24-25'!A66)))&amp;", "&amp;(ISNUMBER(SEARCH('Backend Coding'!$F$6,'Budget 24-25'!A66)))&amp;", "&amp;(ISNUMBER(SEARCH('Backend Coding'!$F$7,'Budget 24-25'!A66)))&amp;", "&amp;(ISNUMBER(SEARCH('Backend Coding'!$F$8,'Budget 24-25'!A66)))&amp;", "&amp;(ISNUMBER(SEARCH('Backend Coding'!$F$9,'Budget 24-25'!A66)))&amp;", "&amp;(ISNUMBER(SEARCH('Backend Coding'!$F$10,'Budget 24-25'!A66)))&amp;", "&amp;(ISNUMBER(SEARCH('Backend Coding'!$F$11,'Budget 24-25'!A66)))&amp;", "&amp;(ISNUMBER(SEARCH('Backend Coding'!$F$12,'Budget 24-25'!A66)))&amp;", "&amp;(ISNUMBER(SEARCH('Backend Coding'!$F$13,'Budget 24-25'!A66)))&amp;", "&amp;(ISNUMBER(SEARCH('Backend Coding'!$F$14,'Budget 24-25'!A66)))&amp;", "&amp;(ISNUMBER(SEARCH('Backend Coding'!$F$15,'Budget 24-25'!A66)))&amp;", "&amp;(ISNUMBER(SEARCH('Backend Coding'!$F$16,'Budget 24-25'!A66)))&amp;", "&amp;(ISNUMBER(SEARCH('Backend Coding'!$F$17,'Budget 24-25'!A66)))&amp;", "&amp;(ISNUMBER(SEARCH('Backend Coding'!$F$18,'Budget 24-25'!A66)))&amp;", "&amp;(ISNUMBER(SEARCH('Backend Coding'!$F$19,'Budget 24-25'!A66)))&amp;", "&amp;(ISNUMBER(SEARCH('Backend Coding'!$F$20,'Budget 24-25'!A66)))&amp;", "&amp;(ISNUMBER(SEARCH('Backend Coding'!$F$21,'Budget 24-25'!A66)))&amp;", "&amp;(ISNUMBER(SEARCH('Backend Coding'!$F$22,'Budget 24-25'!A66)))&amp;", "&amp;(ISNUMBER(SEARCH('Backend Coding'!$F$23,'Budget 24-25'!A66)))&amp;", "&amp;(ISNUMBER(SEARCH('Backend Coding'!$F$24,'Budget 24-25'!A66)))&amp;", "&amp;(ISNUMBER(SEARCH('Backend Coding'!$F$25,'Budget 24-25'!A66)))&amp;", "&amp;(ISNUMBER(SEARCH('Backend Coding'!$F$26,'Budget 24-25'!A66)))</f>
        <v>FALSE, FALSE, FALSE, FALSE, FALSE, FALSE, FALSE, FALSE, FALSE, FALSE, FALSE, FALSE, FALSE, FALSE, FALSE, FALSE, FALSE, FALSE, FALSE, FALSE, FALSE, FALSE, FALSE, FALSE, FALSE</v>
      </c>
      <c r="T66" s="3" t="str">
        <f>(ISNUMBER(SEARCH('Backend Coding'!$H$2,'Budget 24-25'!A66)))&amp;", "&amp;(ISNUMBER(SEARCH('Backend Coding'!$H$3,'Budget 24-25'!A66)))&amp;", "&amp;(ISNUMBER(SEARCH('Backend Coding'!$H$4,'Budget 24-25'!A66)))&amp;", "&amp;(ISNUMBER(SEARCH('Backend Coding'!$H$5,'Budget 24-25'!A66)))&amp;", "&amp;(ISNUMBER(SEARCH('Backend Coding'!$H$6,'Budget 24-25'!A66)))&amp;", "&amp;(ISNUMBER(SEARCH('Backend Coding'!$H$7,'Budget 24-25'!A66)))&amp;", "&amp;(ISNUMBER(SEARCH('Backend Coding'!$H$8,'Budget 24-25'!A66)))&amp;", "&amp;(ISNUMBER(SEARCH('Backend Coding'!$H$9,'Budget 24-25'!A66)))&amp;", "&amp;(ISNUMBER(SEARCH('Backend Coding'!$H$10,'Budget 24-25'!A66)))&amp;", "&amp;(ISNUMBER(SEARCH('Backend Coding'!$H$11,'Budget 24-25'!A66)))&amp;", "&amp;(ISNUMBER(SEARCH('Backend Coding'!$H$12,'Budget 24-25'!A66)))&amp;", "&amp;(ISNUMBER(SEARCH('Backend Coding'!$H$13,'Budget 24-25'!A66)))&amp;", "&amp;(ISNUMBER(SEARCH('Backend Coding'!$H$14,'Budget 24-25'!A66)))&amp;", "&amp;(ISNUMBER(SEARCH('Backend Coding'!$H$15,'Budget 24-25'!A66)))&amp;", "&amp;(ISNUMBER(SEARCH('Backend Coding'!$H$16,'Budget 24-25'!A66)))&amp;", "&amp;(ISNUMBER(SEARCH('Backend Coding'!$H$17,'Budget 24-25'!A66)))&amp;", "&amp;(ISNUMBER(SEARCH('Backend Coding'!$H$18,'Budget 24-25'!A66)))&amp;", "&amp;(ISNUMBER(SEARCH('Backend Coding'!$H$19,'Budget 24-25'!A66)))&amp;", "&amp;(ISNUMBER(SEARCH('Backend Coding'!$H$20,'Budget 24-25'!A66)))&amp;", "&amp;(ISNUMBER(SEARCH('Backend Coding'!$H$21,'Budget 24-25'!A66)))&amp;", "&amp;(ISNUMBER(SEARCH('Backend Coding'!$H$22,'Budget 24-25'!A66)))&amp;", "&amp;(ISNUMBER(SEARCH('Backend Coding'!$H$23,'Budget 24-25'!A66)))&amp;", "&amp;(ISNUMBER(SEARCH('Backend Coding'!$H$24,'Budget 24-25'!A66)))&amp;", "&amp;(ISNUMBER(SEARCH('Backend Coding'!$H$25,'Budget 24-25'!A66)))&amp;", "&amp;(ISNUMBER(SEARCH('Backend Coding'!$H$26,'Budget 24-25'!A66)))</f>
        <v>FALSE, FALSE, FALSE, FALSE, FALSE, FALSE, FALSE, FALSE, FALSE, FALSE, FALSE, FALSE, FALSE, FALSE, FALSE, FALSE, FALSE, FALSE, FALSE, FALSE, FALSE, FALSE, FALSE, FALSE, FALSE</v>
      </c>
      <c r="U66" s="3" t="str">
        <f>(ISNUMBER(SEARCH('Backend Coding'!$J$2,'Budget 24-25'!A66)))&amp;", "&amp;(ISNUMBER(SEARCH('Backend Coding'!$J$3,'Budget 24-25'!A66)))&amp;", "&amp;(ISNUMBER(SEARCH('Backend Coding'!$J$4,'Budget 24-25'!A66)))&amp;", "&amp;(ISNUMBER(SEARCH('Backend Coding'!$J$5,'Budget 24-25'!A66)))&amp;", "&amp;(ISNUMBER(SEARCH('Backend Coding'!$J$6,'Budget 24-25'!A66)))&amp;", "&amp;(ISNUMBER(SEARCH('Backend Coding'!$J$7,'Budget 24-25'!A66)))&amp;", "&amp;(ISNUMBER(SEARCH('Backend Coding'!$J$8,'Budget 24-25'!A66)))&amp;", "&amp;(ISNUMBER(SEARCH('Backend Coding'!$J$9,'Budget 24-25'!A66)))&amp;", "&amp;(ISNUMBER(SEARCH('Backend Coding'!$J$10,'Budget 24-25'!A66)))&amp;", "&amp;(ISNUMBER(SEARCH('Backend Coding'!$J$11,'Budget 24-25'!A66)))&amp;", "&amp;(ISNUMBER(SEARCH('Backend Coding'!$J$12,'Budget 24-25'!A66)))&amp;", "&amp;(ISNUMBER(SEARCH('Backend Coding'!$J$13,'Budget 24-25'!A66)))&amp;", "&amp;(ISNUMBER(SEARCH('Backend Coding'!$J$14,'Budget 24-25'!A66)))&amp;", "&amp;(ISNUMBER(SEARCH('Backend Coding'!$J$15,'Budget 24-25'!A66)))&amp;", "&amp;(ISNUMBER(SEARCH('Backend Coding'!$J$16,'Budget 24-25'!A66)))&amp;", "&amp;(ISNUMBER(SEARCH('Backend Coding'!$J$17,'Budget 24-25'!A66)))&amp;", "&amp;(ISNUMBER(SEARCH('Backend Coding'!$J$18,'Budget 24-25'!A66)))&amp;", "&amp;(ISNUMBER(SEARCH('Backend Coding'!$J$19,'Budget 24-25'!A66)))&amp;", "&amp;(ISNUMBER(SEARCH('Backend Coding'!$J$20,'Budget 24-25'!A66)))&amp;", "&amp;(ISNUMBER(SEARCH('Backend Coding'!$J$21,'Budget 24-25'!A66)))&amp;", "&amp;(ISNUMBER(SEARCH('Backend Coding'!$J$22,'Budget 24-25'!A66)))&amp;", "&amp;(ISNUMBER(SEARCH('Backend Coding'!$J$23,'Budget 24-25'!A66)))&amp;", "&amp;(ISNUMBER(SEARCH('Backend Coding'!$J$24,'Budget 24-25'!A66)))&amp;", "&amp;(ISNUMBER(SEARCH('Backend Coding'!$J$25,'Budget 24-25'!A66)))&amp;", "&amp;(ISNUMBER(SEARCH('Backend Coding'!$J$26,'Budget 24-25'!A66)))</f>
        <v>FALSE, FALSE, FALSE, FALSE, FALSE, FALSE, FALSE, FALSE, FALSE, FALSE, FALSE, FALSE, FALSE, FALSE, FALSE, FALSE, FALSE, FALSE, FALSE, FALSE, FALSE, FALSE, FALSE, FALSE, FALSE</v>
      </c>
    </row>
    <row r="67" spans="1:21" ht="14.25" customHeight="1">
      <c r="A67" s="22"/>
      <c r="B67" s="123"/>
      <c r="C67" s="22"/>
      <c r="D67" s="22"/>
      <c r="E67" s="57"/>
      <c r="F67" s="22"/>
      <c r="G67" s="22"/>
      <c r="H67" s="71"/>
      <c r="I67" s="81"/>
      <c r="J67" s="81"/>
      <c r="K67" s="124"/>
      <c r="L67" s="124"/>
      <c r="M67" s="124"/>
      <c r="N67" s="59"/>
      <c r="O67" s="59"/>
      <c r="P67" s="102">
        <f t="shared" si="5"/>
        <v>0</v>
      </c>
      <c r="Q67" s="3" t="str">
        <f>(ISNUMBER(SEARCH('Backend Coding'!$B$2,'Budget 24-25'!A67)))&amp;", "&amp;(ISNUMBER(SEARCH('Backend Coding'!$B$3,'Budget 24-25'!A67)))&amp;", "&amp;(ISNUMBER(SEARCH('Backend Coding'!$B$4,'Budget 24-25'!A67)))&amp;", "&amp;(ISNUMBER(SEARCH('Backend Coding'!$B$5,'Budget 24-25'!A67)))&amp;", "&amp;(ISNUMBER(SEARCH('Backend Coding'!$B$6,'Budget 24-25'!A67)))&amp;", "&amp;(ISNUMBER(SEARCH('Backend Coding'!$B$7,'Budget 24-25'!A67)))&amp;", "&amp;(ISNUMBER(SEARCH('Backend Coding'!$B$8,'Budget 24-25'!A67)))&amp;", "&amp;(ISNUMBER(SEARCH('Backend Coding'!$B$9,'Budget 24-25'!A67)))&amp;", "&amp;(ISNUMBER(SEARCH('Backend Coding'!$B$10,'Budget 24-25'!A67)))&amp;", "&amp;(ISNUMBER(SEARCH('Backend Coding'!$B$11,'Budget 24-25'!A67)))&amp;", "&amp;(ISNUMBER(SEARCH('Backend Coding'!$B$12,'Budget 24-25'!A67)))&amp;", "&amp;(ISNUMBER(SEARCH('Backend Coding'!$B$13,'Budget 24-25'!A67)))&amp;", "&amp;(ISNUMBER(SEARCH('Backend Coding'!$B$14,'Budget 24-25'!A67)))&amp;", "&amp;(ISNUMBER(SEARCH('Backend Coding'!$B$15,'Budget 24-25'!A67)))&amp;", "&amp;(ISNUMBER(SEARCH('Backend Coding'!$B$16,'Budget 24-25'!A67)))&amp;", "&amp;(ISNUMBER(SEARCH('Backend Coding'!$B$17,'Budget 24-25'!A67)))&amp;", "&amp;(ISNUMBER(SEARCH('Backend Coding'!$B$18,'Budget 24-25'!A67)))&amp;", "&amp;(ISNUMBER(SEARCH('Backend Coding'!$B$19,'Budget 24-25'!A67)))&amp;", "&amp;(ISNUMBER(SEARCH('Backend Coding'!$B$20,'Budget 24-25'!A67)))&amp;", "&amp;(ISNUMBER(SEARCH('Backend Coding'!$B$21,'Budget 24-25'!A67)))&amp;", "&amp;(ISNUMBER(SEARCH('Backend Coding'!$B$22,'Budget 24-25'!A67)))&amp;", "&amp;(ISNUMBER(SEARCH('Backend Coding'!$B$23,'Budget 24-25'!A67)))&amp;", "&amp;(ISNUMBER(SEARCH('Backend Coding'!$B$24,'Budget 24-25'!A67)))&amp;", "&amp;(ISNUMBER(SEARCH('Backend Coding'!$B$25,'Budget 24-25'!A67)))&amp;", "&amp;(ISNUMBER(SEARCH('Backend Coding'!$B$26,'Budget 24-25'!A67)))</f>
        <v>FALSE, FALSE, FALSE, FALSE, FALSE, FALSE, FALSE, FALSE, FALSE, FALSE, FALSE, FALSE, FALSE, FALSE, FALSE, FALSE, FALSE, FALSE, FALSE, FALSE, FALSE, FALSE, FALSE, FALSE, FALSE</v>
      </c>
      <c r="R67" s="3" t="str">
        <f>(ISNUMBER(SEARCH('Backend Coding'!$D$2,'Budget 24-25'!A67)))&amp;", "&amp;(ISNUMBER(SEARCH('Backend Coding'!$D$3,'Budget 24-25'!A67)))&amp;", "&amp;(ISNUMBER(SEARCH('Backend Coding'!$D$4,'Budget 24-25'!A67)))&amp;", "&amp;(ISNUMBER(SEARCH('Backend Coding'!$D$5,'Budget 24-25'!A67)))&amp;", "&amp;(ISNUMBER(SEARCH('Backend Coding'!$D$6,'Budget 24-25'!A67)))&amp;", "&amp;(ISNUMBER(SEARCH('Backend Coding'!$D$7,'Budget 24-25'!A67)))&amp;", "&amp;(ISNUMBER(SEARCH('Backend Coding'!$D$8,'Budget 24-25'!A67)))&amp;", "&amp;(ISNUMBER(SEARCH('Backend Coding'!$D$9,'Budget 24-25'!A67)))&amp;", "&amp;(ISNUMBER(SEARCH('Backend Coding'!$D$10,'Budget 24-25'!A67)))&amp;", "&amp;(ISNUMBER(SEARCH('Backend Coding'!$D$11,'Budget 24-25'!A67)))&amp;", "&amp;(ISNUMBER(SEARCH('Backend Coding'!$D$12,'Budget 24-25'!A67)))&amp;", "&amp;(ISNUMBER(SEARCH('Backend Coding'!$D$13,'Budget 24-25'!A67)))&amp;", "&amp;(ISNUMBER(SEARCH('Backend Coding'!$D$14,'Budget 24-25'!A67)))&amp;", "&amp;(ISNUMBER(SEARCH('Backend Coding'!$D$15,'Budget 24-25'!A67)))&amp;", "&amp;(ISNUMBER(SEARCH('Backend Coding'!$D$16,'Budget 24-25'!A67)))&amp;", "&amp;(ISNUMBER(SEARCH('Backend Coding'!$D$17,'Budget 24-25'!A67)))&amp;", "&amp;(ISNUMBER(SEARCH('Backend Coding'!$D$18,'Budget 24-25'!A67)))&amp;", "&amp;(ISNUMBER(SEARCH('Backend Coding'!$D$19,'Budget 24-25'!A67)))&amp;", "&amp;(ISNUMBER(SEARCH('Backend Coding'!$D$20,'Budget 24-25'!A67)))&amp;", "&amp;(ISNUMBER(SEARCH('Backend Coding'!$D$21,'Budget 24-25'!A67)))&amp;", "&amp;(ISNUMBER(SEARCH('Backend Coding'!$D$22,'Budget 24-25'!A67)))&amp;", "&amp;(ISNUMBER(SEARCH('Backend Coding'!$D$23,'Budget 24-25'!A67)))&amp;", "&amp;(ISNUMBER(SEARCH('Backend Coding'!$D$24,'Budget 24-25'!A67)))&amp;", "&amp;(ISNUMBER(SEARCH('Backend Coding'!$D$25,'Budget 24-25'!A67)))&amp;", "&amp;(ISNUMBER(SEARCH('Backend Coding'!$D$26,'Budget 24-25'!A67)))</f>
        <v>FALSE, FALSE, FALSE, FALSE, FALSE, FALSE, FALSE, FALSE, FALSE, FALSE, FALSE, FALSE, FALSE, FALSE, FALSE, FALSE, FALSE, FALSE, FALSE, FALSE, FALSE, FALSE, FALSE, FALSE, FALSE</v>
      </c>
      <c r="S67" s="3" t="str">
        <f>(ISNUMBER(SEARCH('Backend Coding'!$F$2,'Budget 24-25'!A67)))&amp;", "&amp;(ISNUMBER(SEARCH('Backend Coding'!$F$3,'Budget 24-25'!A67)))&amp;", "&amp;(ISNUMBER(SEARCH('Backend Coding'!$F$4,'Budget 24-25'!A67)))&amp;", "&amp;(ISNUMBER(SEARCH('Backend Coding'!$F$5,'Budget 24-25'!A67)))&amp;", "&amp;(ISNUMBER(SEARCH('Backend Coding'!$F$6,'Budget 24-25'!A67)))&amp;", "&amp;(ISNUMBER(SEARCH('Backend Coding'!$F$7,'Budget 24-25'!A67)))&amp;", "&amp;(ISNUMBER(SEARCH('Backend Coding'!$F$8,'Budget 24-25'!A67)))&amp;", "&amp;(ISNUMBER(SEARCH('Backend Coding'!$F$9,'Budget 24-25'!A67)))&amp;", "&amp;(ISNUMBER(SEARCH('Backend Coding'!$F$10,'Budget 24-25'!A67)))&amp;", "&amp;(ISNUMBER(SEARCH('Backend Coding'!$F$11,'Budget 24-25'!A67)))&amp;", "&amp;(ISNUMBER(SEARCH('Backend Coding'!$F$12,'Budget 24-25'!A67)))&amp;", "&amp;(ISNUMBER(SEARCH('Backend Coding'!$F$13,'Budget 24-25'!A67)))&amp;", "&amp;(ISNUMBER(SEARCH('Backend Coding'!$F$14,'Budget 24-25'!A67)))&amp;", "&amp;(ISNUMBER(SEARCH('Backend Coding'!$F$15,'Budget 24-25'!A67)))&amp;", "&amp;(ISNUMBER(SEARCH('Backend Coding'!$F$16,'Budget 24-25'!A67)))&amp;", "&amp;(ISNUMBER(SEARCH('Backend Coding'!$F$17,'Budget 24-25'!A67)))&amp;", "&amp;(ISNUMBER(SEARCH('Backend Coding'!$F$18,'Budget 24-25'!A67)))&amp;", "&amp;(ISNUMBER(SEARCH('Backend Coding'!$F$19,'Budget 24-25'!A67)))&amp;", "&amp;(ISNUMBER(SEARCH('Backend Coding'!$F$20,'Budget 24-25'!A67)))&amp;", "&amp;(ISNUMBER(SEARCH('Backend Coding'!$F$21,'Budget 24-25'!A67)))&amp;", "&amp;(ISNUMBER(SEARCH('Backend Coding'!$F$22,'Budget 24-25'!A67)))&amp;", "&amp;(ISNUMBER(SEARCH('Backend Coding'!$F$23,'Budget 24-25'!A67)))&amp;", "&amp;(ISNUMBER(SEARCH('Backend Coding'!$F$24,'Budget 24-25'!A67)))&amp;", "&amp;(ISNUMBER(SEARCH('Backend Coding'!$F$25,'Budget 24-25'!A67)))&amp;", "&amp;(ISNUMBER(SEARCH('Backend Coding'!$F$26,'Budget 24-25'!A67)))</f>
        <v>FALSE, FALSE, FALSE, FALSE, FALSE, FALSE, FALSE, FALSE, FALSE, FALSE, FALSE, FALSE, FALSE, FALSE, FALSE, FALSE, FALSE, FALSE, FALSE, FALSE, FALSE, FALSE, FALSE, FALSE, FALSE</v>
      </c>
      <c r="T67" s="3" t="str">
        <f>(ISNUMBER(SEARCH('Backend Coding'!$H$2,'Budget 24-25'!A67)))&amp;", "&amp;(ISNUMBER(SEARCH('Backend Coding'!$H$3,'Budget 24-25'!A67)))&amp;", "&amp;(ISNUMBER(SEARCH('Backend Coding'!$H$4,'Budget 24-25'!A67)))&amp;", "&amp;(ISNUMBER(SEARCH('Backend Coding'!$H$5,'Budget 24-25'!A67)))&amp;", "&amp;(ISNUMBER(SEARCH('Backend Coding'!$H$6,'Budget 24-25'!A67)))&amp;", "&amp;(ISNUMBER(SEARCH('Backend Coding'!$H$7,'Budget 24-25'!A67)))&amp;", "&amp;(ISNUMBER(SEARCH('Backend Coding'!$H$8,'Budget 24-25'!A67)))&amp;", "&amp;(ISNUMBER(SEARCH('Backend Coding'!$H$9,'Budget 24-25'!A67)))&amp;", "&amp;(ISNUMBER(SEARCH('Backend Coding'!$H$10,'Budget 24-25'!A67)))&amp;", "&amp;(ISNUMBER(SEARCH('Backend Coding'!$H$11,'Budget 24-25'!A67)))&amp;", "&amp;(ISNUMBER(SEARCH('Backend Coding'!$H$12,'Budget 24-25'!A67)))&amp;", "&amp;(ISNUMBER(SEARCH('Backend Coding'!$H$13,'Budget 24-25'!A67)))&amp;", "&amp;(ISNUMBER(SEARCH('Backend Coding'!$H$14,'Budget 24-25'!A67)))&amp;", "&amp;(ISNUMBER(SEARCH('Backend Coding'!$H$15,'Budget 24-25'!A67)))&amp;", "&amp;(ISNUMBER(SEARCH('Backend Coding'!$H$16,'Budget 24-25'!A67)))&amp;", "&amp;(ISNUMBER(SEARCH('Backend Coding'!$H$17,'Budget 24-25'!A67)))&amp;", "&amp;(ISNUMBER(SEARCH('Backend Coding'!$H$18,'Budget 24-25'!A67)))&amp;", "&amp;(ISNUMBER(SEARCH('Backend Coding'!$H$19,'Budget 24-25'!A67)))&amp;", "&amp;(ISNUMBER(SEARCH('Backend Coding'!$H$20,'Budget 24-25'!A67)))&amp;", "&amp;(ISNUMBER(SEARCH('Backend Coding'!$H$21,'Budget 24-25'!A67)))&amp;", "&amp;(ISNUMBER(SEARCH('Backend Coding'!$H$22,'Budget 24-25'!A67)))&amp;", "&amp;(ISNUMBER(SEARCH('Backend Coding'!$H$23,'Budget 24-25'!A67)))&amp;", "&amp;(ISNUMBER(SEARCH('Backend Coding'!$H$24,'Budget 24-25'!A67)))&amp;", "&amp;(ISNUMBER(SEARCH('Backend Coding'!$H$25,'Budget 24-25'!A67)))&amp;", "&amp;(ISNUMBER(SEARCH('Backend Coding'!$H$26,'Budget 24-25'!A67)))</f>
        <v>FALSE, FALSE, FALSE, FALSE, FALSE, FALSE, FALSE, FALSE, FALSE, FALSE, FALSE, FALSE, FALSE, FALSE, FALSE, FALSE, FALSE, FALSE, FALSE, FALSE, FALSE, FALSE, FALSE, FALSE, FALSE</v>
      </c>
      <c r="U67" s="3" t="str">
        <f>(ISNUMBER(SEARCH('Backend Coding'!$J$2,'Budget 24-25'!A67)))&amp;", "&amp;(ISNUMBER(SEARCH('Backend Coding'!$J$3,'Budget 24-25'!A67)))&amp;", "&amp;(ISNUMBER(SEARCH('Backend Coding'!$J$4,'Budget 24-25'!A67)))&amp;", "&amp;(ISNUMBER(SEARCH('Backend Coding'!$J$5,'Budget 24-25'!A67)))&amp;", "&amp;(ISNUMBER(SEARCH('Backend Coding'!$J$6,'Budget 24-25'!A67)))&amp;", "&amp;(ISNUMBER(SEARCH('Backend Coding'!$J$7,'Budget 24-25'!A67)))&amp;", "&amp;(ISNUMBER(SEARCH('Backend Coding'!$J$8,'Budget 24-25'!A67)))&amp;", "&amp;(ISNUMBER(SEARCH('Backend Coding'!$J$9,'Budget 24-25'!A67)))&amp;", "&amp;(ISNUMBER(SEARCH('Backend Coding'!$J$10,'Budget 24-25'!A67)))&amp;", "&amp;(ISNUMBER(SEARCH('Backend Coding'!$J$11,'Budget 24-25'!A67)))&amp;", "&amp;(ISNUMBER(SEARCH('Backend Coding'!$J$12,'Budget 24-25'!A67)))&amp;", "&amp;(ISNUMBER(SEARCH('Backend Coding'!$J$13,'Budget 24-25'!A67)))&amp;", "&amp;(ISNUMBER(SEARCH('Backend Coding'!$J$14,'Budget 24-25'!A67)))&amp;", "&amp;(ISNUMBER(SEARCH('Backend Coding'!$J$15,'Budget 24-25'!A67)))&amp;", "&amp;(ISNUMBER(SEARCH('Backend Coding'!$J$16,'Budget 24-25'!A67)))&amp;", "&amp;(ISNUMBER(SEARCH('Backend Coding'!$J$17,'Budget 24-25'!A67)))&amp;", "&amp;(ISNUMBER(SEARCH('Backend Coding'!$J$18,'Budget 24-25'!A67)))&amp;", "&amp;(ISNUMBER(SEARCH('Backend Coding'!$J$19,'Budget 24-25'!A67)))&amp;", "&amp;(ISNUMBER(SEARCH('Backend Coding'!$J$20,'Budget 24-25'!A67)))&amp;", "&amp;(ISNUMBER(SEARCH('Backend Coding'!$J$21,'Budget 24-25'!A67)))&amp;", "&amp;(ISNUMBER(SEARCH('Backend Coding'!$J$22,'Budget 24-25'!A67)))&amp;", "&amp;(ISNUMBER(SEARCH('Backend Coding'!$J$23,'Budget 24-25'!A67)))&amp;", "&amp;(ISNUMBER(SEARCH('Backend Coding'!$J$24,'Budget 24-25'!A67)))&amp;", "&amp;(ISNUMBER(SEARCH('Backend Coding'!$J$25,'Budget 24-25'!A67)))&amp;", "&amp;(ISNUMBER(SEARCH('Backend Coding'!$J$26,'Budget 24-25'!A67)))</f>
        <v>FALSE, FALSE, FALSE, FALSE, FALSE, FALSE, FALSE, FALSE, FALSE, FALSE, FALSE, FALSE, FALSE, FALSE, FALSE, FALSE, FALSE, FALSE, FALSE, FALSE, FALSE, FALSE, FALSE, FALSE, FALSE</v>
      </c>
    </row>
    <row r="68" spans="1:21" ht="14.25" customHeight="1">
      <c r="A68" s="22"/>
      <c r="B68" s="123"/>
      <c r="C68" s="22"/>
      <c r="D68" s="22"/>
      <c r="E68" s="57"/>
      <c r="F68" s="22"/>
      <c r="G68" s="22"/>
      <c r="H68" s="71"/>
      <c r="I68" s="81"/>
      <c r="J68" s="81"/>
      <c r="K68" s="124"/>
      <c r="L68" s="124"/>
      <c r="M68" s="124"/>
      <c r="N68" s="59"/>
      <c r="O68" s="59"/>
      <c r="P68" s="102">
        <f t="shared" si="5"/>
        <v>0</v>
      </c>
      <c r="Q68" s="3" t="str">
        <f>(ISNUMBER(SEARCH('Backend Coding'!$B$2,'Budget 24-25'!A68)))&amp;", "&amp;(ISNUMBER(SEARCH('Backend Coding'!$B$3,'Budget 24-25'!A68)))&amp;", "&amp;(ISNUMBER(SEARCH('Backend Coding'!$B$4,'Budget 24-25'!A68)))&amp;", "&amp;(ISNUMBER(SEARCH('Backend Coding'!$B$5,'Budget 24-25'!A68)))&amp;", "&amp;(ISNUMBER(SEARCH('Backend Coding'!$B$6,'Budget 24-25'!A68)))&amp;", "&amp;(ISNUMBER(SEARCH('Backend Coding'!$B$7,'Budget 24-25'!A68)))&amp;", "&amp;(ISNUMBER(SEARCH('Backend Coding'!$B$8,'Budget 24-25'!A68)))&amp;", "&amp;(ISNUMBER(SEARCH('Backend Coding'!$B$9,'Budget 24-25'!A68)))&amp;", "&amp;(ISNUMBER(SEARCH('Backend Coding'!$B$10,'Budget 24-25'!A68)))&amp;", "&amp;(ISNUMBER(SEARCH('Backend Coding'!$B$11,'Budget 24-25'!A68)))&amp;", "&amp;(ISNUMBER(SEARCH('Backend Coding'!$B$12,'Budget 24-25'!A68)))&amp;", "&amp;(ISNUMBER(SEARCH('Backend Coding'!$B$13,'Budget 24-25'!A68)))&amp;", "&amp;(ISNUMBER(SEARCH('Backend Coding'!$B$14,'Budget 24-25'!A68)))&amp;", "&amp;(ISNUMBER(SEARCH('Backend Coding'!$B$15,'Budget 24-25'!A68)))&amp;", "&amp;(ISNUMBER(SEARCH('Backend Coding'!$B$16,'Budget 24-25'!A68)))&amp;", "&amp;(ISNUMBER(SEARCH('Backend Coding'!$B$17,'Budget 24-25'!A68)))&amp;", "&amp;(ISNUMBER(SEARCH('Backend Coding'!$B$18,'Budget 24-25'!A68)))&amp;", "&amp;(ISNUMBER(SEARCH('Backend Coding'!$B$19,'Budget 24-25'!A68)))&amp;", "&amp;(ISNUMBER(SEARCH('Backend Coding'!$B$20,'Budget 24-25'!A68)))&amp;", "&amp;(ISNUMBER(SEARCH('Backend Coding'!$B$21,'Budget 24-25'!A68)))&amp;", "&amp;(ISNUMBER(SEARCH('Backend Coding'!$B$22,'Budget 24-25'!A68)))&amp;", "&amp;(ISNUMBER(SEARCH('Backend Coding'!$B$23,'Budget 24-25'!A68)))&amp;", "&amp;(ISNUMBER(SEARCH('Backend Coding'!$B$24,'Budget 24-25'!A68)))&amp;", "&amp;(ISNUMBER(SEARCH('Backend Coding'!$B$25,'Budget 24-25'!A68)))&amp;", "&amp;(ISNUMBER(SEARCH('Backend Coding'!$B$26,'Budget 24-25'!A68)))</f>
        <v>FALSE, FALSE, FALSE, FALSE, FALSE, FALSE, FALSE, FALSE, FALSE, FALSE, FALSE, FALSE, FALSE, FALSE, FALSE, FALSE, FALSE, FALSE, FALSE, FALSE, FALSE, FALSE, FALSE, FALSE, FALSE</v>
      </c>
      <c r="R68" s="3" t="str">
        <f>(ISNUMBER(SEARCH('Backend Coding'!$D$2,'Budget 24-25'!A68)))&amp;", "&amp;(ISNUMBER(SEARCH('Backend Coding'!$D$3,'Budget 24-25'!A68)))&amp;", "&amp;(ISNUMBER(SEARCH('Backend Coding'!$D$4,'Budget 24-25'!A68)))&amp;", "&amp;(ISNUMBER(SEARCH('Backend Coding'!$D$5,'Budget 24-25'!A68)))&amp;", "&amp;(ISNUMBER(SEARCH('Backend Coding'!$D$6,'Budget 24-25'!A68)))&amp;", "&amp;(ISNUMBER(SEARCH('Backend Coding'!$D$7,'Budget 24-25'!A68)))&amp;", "&amp;(ISNUMBER(SEARCH('Backend Coding'!$D$8,'Budget 24-25'!A68)))&amp;", "&amp;(ISNUMBER(SEARCH('Backend Coding'!$D$9,'Budget 24-25'!A68)))&amp;", "&amp;(ISNUMBER(SEARCH('Backend Coding'!$D$10,'Budget 24-25'!A68)))&amp;", "&amp;(ISNUMBER(SEARCH('Backend Coding'!$D$11,'Budget 24-25'!A68)))&amp;", "&amp;(ISNUMBER(SEARCH('Backend Coding'!$D$12,'Budget 24-25'!A68)))&amp;", "&amp;(ISNUMBER(SEARCH('Backend Coding'!$D$13,'Budget 24-25'!A68)))&amp;", "&amp;(ISNUMBER(SEARCH('Backend Coding'!$D$14,'Budget 24-25'!A68)))&amp;", "&amp;(ISNUMBER(SEARCH('Backend Coding'!$D$15,'Budget 24-25'!A68)))&amp;", "&amp;(ISNUMBER(SEARCH('Backend Coding'!$D$16,'Budget 24-25'!A68)))&amp;", "&amp;(ISNUMBER(SEARCH('Backend Coding'!$D$17,'Budget 24-25'!A68)))&amp;", "&amp;(ISNUMBER(SEARCH('Backend Coding'!$D$18,'Budget 24-25'!A68)))&amp;", "&amp;(ISNUMBER(SEARCH('Backend Coding'!$D$19,'Budget 24-25'!A68)))&amp;", "&amp;(ISNUMBER(SEARCH('Backend Coding'!$D$20,'Budget 24-25'!A68)))&amp;", "&amp;(ISNUMBER(SEARCH('Backend Coding'!$D$21,'Budget 24-25'!A68)))&amp;", "&amp;(ISNUMBER(SEARCH('Backend Coding'!$D$22,'Budget 24-25'!A68)))&amp;", "&amp;(ISNUMBER(SEARCH('Backend Coding'!$D$23,'Budget 24-25'!A68)))&amp;", "&amp;(ISNUMBER(SEARCH('Backend Coding'!$D$24,'Budget 24-25'!A68)))&amp;", "&amp;(ISNUMBER(SEARCH('Backend Coding'!$D$25,'Budget 24-25'!A68)))&amp;", "&amp;(ISNUMBER(SEARCH('Backend Coding'!$D$26,'Budget 24-25'!A68)))</f>
        <v>FALSE, FALSE, FALSE, FALSE, FALSE, FALSE, FALSE, FALSE, FALSE, FALSE, FALSE, FALSE, FALSE, FALSE, FALSE, FALSE, FALSE, FALSE, FALSE, FALSE, FALSE, FALSE, FALSE, FALSE, FALSE</v>
      </c>
      <c r="S68" s="3" t="str">
        <f>(ISNUMBER(SEARCH('Backend Coding'!$F$2,'Budget 24-25'!A68)))&amp;", "&amp;(ISNUMBER(SEARCH('Backend Coding'!$F$3,'Budget 24-25'!A68)))&amp;", "&amp;(ISNUMBER(SEARCH('Backend Coding'!$F$4,'Budget 24-25'!A68)))&amp;", "&amp;(ISNUMBER(SEARCH('Backend Coding'!$F$5,'Budget 24-25'!A68)))&amp;", "&amp;(ISNUMBER(SEARCH('Backend Coding'!$F$6,'Budget 24-25'!A68)))&amp;", "&amp;(ISNUMBER(SEARCH('Backend Coding'!$F$7,'Budget 24-25'!A68)))&amp;", "&amp;(ISNUMBER(SEARCH('Backend Coding'!$F$8,'Budget 24-25'!A68)))&amp;", "&amp;(ISNUMBER(SEARCH('Backend Coding'!$F$9,'Budget 24-25'!A68)))&amp;", "&amp;(ISNUMBER(SEARCH('Backend Coding'!$F$10,'Budget 24-25'!A68)))&amp;", "&amp;(ISNUMBER(SEARCH('Backend Coding'!$F$11,'Budget 24-25'!A68)))&amp;", "&amp;(ISNUMBER(SEARCH('Backend Coding'!$F$12,'Budget 24-25'!A68)))&amp;", "&amp;(ISNUMBER(SEARCH('Backend Coding'!$F$13,'Budget 24-25'!A68)))&amp;", "&amp;(ISNUMBER(SEARCH('Backend Coding'!$F$14,'Budget 24-25'!A68)))&amp;", "&amp;(ISNUMBER(SEARCH('Backend Coding'!$F$15,'Budget 24-25'!A68)))&amp;", "&amp;(ISNUMBER(SEARCH('Backend Coding'!$F$16,'Budget 24-25'!A68)))&amp;", "&amp;(ISNUMBER(SEARCH('Backend Coding'!$F$17,'Budget 24-25'!A68)))&amp;", "&amp;(ISNUMBER(SEARCH('Backend Coding'!$F$18,'Budget 24-25'!A68)))&amp;", "&amp;(ISNUMBER(SEARCH('Backend Coding'!$F$19,'Budget 24-25'!A68)))&amp;", "&amp;(ISNUMBER(SEARCH('Backend Coding'!$F$20,'Budget 24-25'!A68)))&amp;", "&amp;(ISNUMBER(SEARCH('Backend Coding'!$F$21,'Budget 24-25'!A68)))&amp;", "&amp;(ISNUMBER(SEARCH('Backend Coding'!$F$22,'Budget 24-25'!A68)))&amp;", "&amp;(ISNUMBER(SEARCH('Backend Coding'!$F$23,'Budget 24-25'!A68)))&amp;", "&amp;(ISNUMBER(SEARCH('Backend Coding'!$F$24,'Budget 24-25'!A68)))&amp;", "&amp;(ISNUMBER(SEARCH('Backend Coding'!$F$25,'Budget 24-25'!A68)))&amp;", "&amp;(ISNUMBER(SEARCH('Backend Coding'!$F$26,'Budget 24-25'!A68)))</f>
        <v>FALSE, FALSE, FALSE, FALSE, FALSE, FALSE, FALSE, FALSE, FALSE, FALSE, FALSE, FALSE, FALSE, FALSE, FALSE, FALSE, FALSE, FALSE, FALSE, FALSE, FALSE, FALSE, FALSE, FALSE, FALSE</v>
      </c>
      <c r="T68" s="3" t="str">
        <f>(ISNUMBER(SEARCH('Backend Coding'!$H$2,'Budget 24-25'!A68)))&amp;", "&amp;(ISNUMBER(SEARCH('Backend Coding'!$H$3,'Budget 24-25'!A68)))&amp;", "&amp;(ISNUMBER(SEARCH('Backend Coding'!$H$4,'Budget 24-25'!A68)))&amp;", "&amp;(ISNUMBER(SEARCH('Backend Coding'!$H$5,'Budget 24-25'!A68)))&amp;", "&amp;(ISNUMBER(SEARCH('Backend Coding'!$H$6,'Budget 24-25'!A68)))&amp;", "&amp;(ISNUMBER(SEARCH('Backend Coding'!$H$7,'Budget 24-25'!A68)))&amp;", "&amp;(ISNUMBER(SEARCH('Backend Coding'!$H$8,'Budget 24-25'!A68)))&amp;", "&amp;(ISNUMBER(SEARCH('Backend Coding'!$H$9,'Budget 24-25'!A68)))&amp;", "&amp;(ISNUMBER(SEARCH('Backend Coding'!$H$10,'Budget 24-25'!A68)))&amp;", "&amp;(ISNUMBER(SEARCH('Backend Coding'!$H$11,'Budget 24-25'!A68)))&amp;", "&amp;(ISNUMBER(SEARCH('Backend Coding'!$H$12,'Budget 24-25'!A68)))&amp;", "&amp;(ISNUMBER(SEARCH('Backend Coding'!$H$13,'Budget 24-25'!A68)))&amp;", "&amp;(ISNUMBER(SEARCH('Backend Coding'!$H$14,'Budget 24-25'!A68)))&amp;", "&amp;(ISNUMBER(SEARCH('Backend Coding'!$H$15,'Budget 24-25'!A68)))&amp;", "&amp;(ISNUMBER(SEARCH('Backend Coding'!$H$16,'Budget 24-25'!A68)))&amp;", "&amp;(ISNUMBER(SEARCH('Backend Coding'!$H$17,'Budget 24-25'!A68)))&amp;", "&amp;(ISNUMBER(SEARCH('Backend Coding'!$H$18,'Budget 24-25'!A68)))&amp;", "&amp;(ISNUMBER(SEARCH('Backend Coding'!$H$19,'Budget 24-25'!A68)))&amp;", "&amp;(ISNUMBER(SEARCH('Backend Coding'!$H$20,'Budget 24-25'!A68)))&amp;", "&amp;(ISNUMBER(SEARCH('Backend Coding'!$H$21,'Budget 24-25'!A68)))&amp;", "&amp;(ISNUMBER(SEARCH('Backend Coding'!$H$22,'Budget 24-25'!A68)))&amp;", "&amp;(ISNUMBER(SEARCH('Backend Coding'!$H$23,'Budget 24-25'!A68)))&amp;", "&amp;(ISNUMBER(SEARCH('Backend Coding'!$H$24,'Budget 24-25'!A68)))&amp;", "&amp;(ISNUMBER(SEARCH('Backend Coding'!$H$25,'Budget 24-25'!A68)))&amp;", "&amp;(ISNUMBER(SEARCH('Backend Coding'!$H$26,'Budget 24-25'!A68)))</f>
        <v>FALSE, FALSE, FALSE, FALSE, FALSE, FALSE, FALSE, FALSE, FALSE, FALSE, FALSE, FALSE, FALSE, FALSE, FALSE, FALSE, FALSE, FALSE, FALSE, FALSE, FALSE, FALSE, FALSE, FALSE, FALSE</v>
      </c>
      <c r="U68" s="3" t="str">
        <f>(ISNUMBER(SEARCH('Backend Coding'!$J$2,'Budget 24-25'!A68)))&amp;", "&amp;(ISNUMBER(SEARCH('Backend Coding'!$J$3,'Budget 24-25'!A68)))&amp;", "&amp;(ISNUMBER(SEARCH('Backend Coding'!$J$4,'Budget 24-25'!A68)))&amp;", "&amp;(ISNUMBER(SEARCH('Backend Coding'!$J$5,'Budget 24-25'!A68)))&amp;", "&amp;(ISNUMBER(SEARCH('Backend Coding'!$J$6,'Budget 24-25'!A68)))&amp;", "&amp;(ISNUMBER(SEARCH('Backend Coding'!$J$7,'Budget 24-25'!A68)))&amp;", "&amp;(ISNUMBER(SEARCH('Backend Coding'!$J$8,'Budget 24-25'!A68)))&amp;", "&amp;(ISNUMBER(SEARCH('Backend Coding'!$J$9,'Budget 24-25'!A68)))&amp;", "&amp;(ISNUMBER(SEARCH('Backend Coding'!$J$10,'Budget 24-25'!A68)))&amp;", "&amp;(ISNUMBER(SEARCH('Backend Coding'!$J$11,'Budget 24-25'!A68)))&amp;", "&amp;(ISNUMBER(SEARCH('Backend Coding'!$J$12,'Budget 24-25'!A68)))&amp;", "&amp;(ISNUMBER(SEARCH('Backend Coding'!$J$13,'Budget 24-25'!A68)))&amp;", "&amp;(ISNUMBER(SEARCH('Backend Coding'!$J$14,'Budget 24-25'!A68)))&amp;", "&amp;(ISNUMBER(SEARCH('Backend Coding'!$J$15,'Budget 24-25'!A68)))&amp;", "&amp;(ISNUMBER(SEARCH('Backend Coding'!$J$16,'Budget 24-25'!A68)))&amp;", "&amp;(ISNUMBER(SEARCH('Backend Coding'!$J$17,'Budget 24-25'!A68)))&amp;", "&amp;(ISNUMBER(SEARCH('Backend Coding'!$J$18,'Budget 24-25'!A68)))&amp;", "&amp;(ISNUMBER(SEARCH('Backend Coding'!$J$19,'Budget 24-25'!A68)))&amp;", "&amp;(ISNUMBER(SEARCH('Backend Coding'!$J$20,'Budget 24-25'!A68)))&amp;", "&amp;(ISNUMBER(SEARCH('Backend Coding'!$J$21,'Budget 24-25'!A68)))&amp;", "&amp;(ISNUMBER(SEARCH('Backend Coding'!$J$22,'Budget 24-25'!A68)))&amp;", "&amp;(ISNUMBER(SEARCH('Backend Coding'!$J$23,'Budget 24-25'!A68)))&amp;", "&amp;(ISNUMBER(SEARCH('Backend Coding'!$J$24,'Budget 24-25'!A68)))&amp;", "&amp;(ISNUMBER(SEARCH('Backend Coding'!$J$25,'Budget 24-25'!A68)))&amp;", "&amp;(ISNUMBER(SEARCH('Backend Coding'!$J$26,'Budget 24-25'!A68)))</f>
        <v>FALSE, FALSE, FALSE, FALSE, FALSE, FALSE, FALSE, FALSE, FALSE, FALSE, FALSE, FALSE, FALSE, FALSE, FALSE, FALSE, FALSE, FALSE, FALSE, FALSE, FALSE, FALSE, FALSE, FALSE, FALSE</v>
      </c>
    </row>
    <row r="69" spans="1:21" ht="14.25" customHeight="1">
      <c r="A69" s="22"/>
      <c r="B69" s="123"/>
      <c r="C69" s="22"/>
      <c r="D69" s="22"/>
      <c r="E69" s="57"/>
      <c r="F69" s="22"/>
      <c r="G69" s="22"/>
      <c r="H69" s="71"/>
      <c r="I69" s="81"/>
      <c r="J69" s="81"/>
      <c r="K69" s="124"/>
      <c r="L69" s="124"/>
      <c r="M69" s="124"/>
      <c r="N69" s="59"/>
      <c r="O69" s="59"/>
      <c r="P69" s="102">
        <f t="shared" si="5"/>
        <v>0</v>
      </c>
      <c r="Q69" s="3" t="str">
        <f>(ISNUMBER(SEARCH('Backend Coding'!$B$2,'Budget 24-25'!A69)))&amp;", "&amp;(ISNUMBER(SEARCH('Backend Coding'!$B$3,'Budget 24-25'!A69)))&amp;", "&amp;(ISNUMBER(SEARCH('Backend Coding'!$B$4,'Budget 24-25'!A69)))&amp;", "&amp;(ISNUMBER(SEARCH('Backend Coding'!$B$5,'Budget 24-25'!A69)))&amp;", "&amp;(ISNUMBER(SEARCH('Backend Coding'!$B$6,'Budget 24-25'!A69)))&amp;", "&amp;(ISNUMBER(SEARCH('Backend Coding'!$B$7,'Budget 24-25'!A69)))&amp;", "&amp;(ISNUMBER(SEARCH('Backend Coding'!$B$8,'Budget 24-25'!A69)))&amp;", "&amp;(ISNUMBER(SEARCH('Backend Coding'!$B$9,'Budget 24-25'!A69)))&amp;", "&amp;(ISNUMBER(SEARCH('Backend Coding'!$B$10,'Budget 24-25'!A69)))&amp;", "&amp;(ISNUMBER(SEARCH('Backend Coding'!$B$11,'Budget 24-25'!A69)))&amp;", "&amp;(ISNUMBER(SEARCH('Backend Coding'!$B$12,'Budget 24-25'!A69)))&amp;", "&amp;(ISNUMBER(SEARCH('Backend Coding'!$B$13,'Budget 24-25'!A69)))&amp;", "&amp;(ISNUMBER(SEARCH('Backend Coding'!$B$14,'Budget 24-25'!A69)))&amp;", "&amp;(ISNUMBER(SEARCH('Backend Coding'!$B$15,'Budget 24-25'!A69)))&amp;", "&amp;(ISNUMBER(SEARCH('Backend Coding'!$B$16,'Budget 24-25'!A69)))&amp;", "&amp;(ISNUMBER(SEARCH('Backend Coding'!$B$17,'Budget 24-25'!A69)))&amp;", "&amp;(ISNUMBER(SEARCH('Backend Coding'!$B$18,'Budget 24-25'!A69)))&amp;", "&amp;(ISNUMBER(SEARCH('Backend Coding'!$B$19,'Budget 24-25'!A69)))&amp;", "&amp;(ISNUMBER(SEARCH('Backend Coding'!$B$20,'Budget 24-25'!A69)))&amp;", "&amp;(ISNUMBER(SEARCH('Backend Coding'!$B$21,'Budget 24-25'!A69)))&amp;", "&amp;(ISNUMBER(SEARCH('Backend Coding'!$B$22,'Budget 24-25'!A69)))&amp;", "&amp;(ISNUMBER(SEARCH('Backend Coding'!$B$23,'Budget 24-25'!A69)))&amp;", "&amp;(ISNUMBER(SEARCH('Backend Coding'!$B$24,'Budget 24-25'!A69)))&amp;", "&amp;(ISNUMBER(SEARCH('Backend Coding'!$B$25,'Budget 24-25'!A69)))&amp;", "&amp;(ISNUMBER(SEARCH('Backend Coding'!$B$26,'Budget 24-25'!A69)))</f>
        <v>FALSE, FALSE, FALSE, FALSE, FALSE, FALSE, FALSE, FALSE, FALSE, FALSE, FALSE, FALSE, FALSE, FALSE, FALSE, FALSE, FALSE, FALSE, FALSE, FALSE, FALSE, FALSE, FALSE, FALSE, FALSE</v>
      </c>
      <c r="R69" s="3" t="str">
        <f>(ISNUMBER(SEARCH('Backend Coding'!$D$2,'Budget 24-25'!A69)))&amp;", "&amp;(ISNUMBER(SEARCH('Backend Coding'!$D$3,'Budget 24-25'!A69)))&amp;", "&amp;(ISNUMBER(SEARCH('Backend Coding'!$D$4,'Budget 24-25'!A69)))&amp;", "&amp;(ISNUMBER(SEARCH('Backend Coding'!$D$5,'Budget 24-25'!A69)))&amp;", "&amp;(ISNUMBER(SEARCH('Backend Coding'!$D$6,'Budget 24-25'!A69)))&amp;", "&amp;(ISNUMBER(SEARCH('Backend Coding'!$D$7,'Budget 24-25'!A69)))&amp;", "&amp;(ISNUMBER(SEARCH('Backend Coding'!$D$8,'Budget 24-25'!A69)))&amp;", "&amp;(ISNUMBER(SEARCH('Backend Coding'!$D$9,'Budget 24-25'!A69)))&amp;", "&amp;(ISNUMBER(SEARCH('Backend Coding'!$D$10,'Budget 24-25'!A69)))&amp;", "&amp;(ISNUMBER(SEARCH('Backend Coding'!$D$11,'Budget 24-25'!A69)))&amp;", "&amp;(ISNUMBER(SEARCH('Backend Coding'!$D$12,'Budget 24-25'!A69)))&amp;", "&amp;(ISNUMBER(SEARCH('Backend Coding'!$D$13,'Budget 24-25'!A69)))&amp;", "&amp;(ISNUMBER(SEARCH('Backend Coding'!$D$14,'Budget 24-25'!A69)))&amp;", "&amp;(ISNUMBER(SEARCH('Backend Coding'!$D$15,'Budget 24-25'!A69)))&amp;", "&amp;(ISNUMBER(SEARCH('Backend Coding'!$D$16,'Budget 24-25'!A69)))&amp;", "&amp;(ISNUMBER(SEARCH('Backend Coding'!$D$17,'Budget 24-25'!A69)))&amp;", "&amp;(ISNUMBER(SEARCH('Backend Coding'!$D$18,'Budget 24-25'!A69)))&amp;", "&amp;(ISNUMBER(SEARCH('Backend Coding'!$D$19,'Budget 24-25'!A69)))&amp;", "&amp;(ISNUMBER(SEARCH('Backend Coding'!$D$20,'Budget 24-25'!A69)))&amp;", "&amp;(ISNUMBER(SEARCH('Backend Coding'!$D$21,'Budget 24-25'!A69)))&amp;", "&amp;(ISNUMBER(SEARCH('Backend Coding'!$D$22,'Budget 24-25'!A69)))&amp;", "&amp;(ISNUMBER(SEARCH('Backend Coding'!$D$23,'Budget 24-25'!A69)))&amp;", "&amp;(ISNUMBER(SEARCH('Backend Coding'!$D$24,'Budget 24-25'!A69)))&amp;", "&amp;(ISNUMBER(SEARCH('Backend Coding'!$D$25,'Budget 24-25'!A69)))&amp;", "&amp;(ISNUMBER(SEARCH('Backend Coding'!$D$26,'Budget 24-25'!A69)))</f>
        <v>FALSE, FALSE, FALSE, FALSE, FALSE, FALSE, FALSE, FALSE, FALSE, FALSE, FALSE, FALSE, FALSE, FALSE, FALSE, FALSE, FALSE, FALSE, FALSE, FALSE, FALSE, FALSE, FALSE, FALSE, FALSE</v>
      </c>
      <c r="S69" s="3" t="str">
        <f>(ISNUMBER(SEARCH('Backend Coding'!$F$2,'Budget 24-25'!A69)))&amp;", "&amp;(ISNUMBER(SEARCH('Backend Coding'!$F$3,'Budget 24-25'!A69)))&amp;", "&amp;(ISNUMBER(SEARCH('Backend Coding'!$F$4,'Budget 24-25'!A69)))&amp;", "&amp;(ISNUMBER(SEARCH('Backend Coding'!$F$5,'Budget 24-25'!A69)))&amp;", "&amp;(ISNUMBER(SEARCH('Backend Coding'!$F$6,'Budget 24-25'!A69)))&amp;", "&amp;(ISNUMBER(SEARCH('Backend Coding'!$F$7,'Budget 24-25'!A69)))&amp;", "&amp;(ISNUMBER(SEARCH('Backend Coding'!$F$8,'Budget 24-25'!A69)))&amp;", "&amp;(ISNUMBER(SEARCH('Backend Coding'!$F$9,'Budget 24-25'!A69)))&amp;", "&amp;(ISNUMBER(SEARCH('Backend Coding'!$F$10,'Budget 24-25'!A69)))&amp;", "&amp;(ISNUMBER(SEARCH('Backend Coding'!$F$11,'Budget 24-25'!A69)))&amp;", "&amp;(ISNUMBER(SEARCH('Backend Coding'!$F$12,'Budget 24-25'!A69)))&amp;", "&amp;(ISNUMBER(SEARCH('Backend Coding'!$F$13,'Budget 24-25'!A69)))&amp;", "&amp;(ISNUMBER(SEARCH('Backend Coding'!$F$14,'Budget 24-25'!A69)))&amp;", "&amp;(ISNUMBER(SEARCH('Backend Coding'!$F$15,'Budget 24-25'!A69)))&amp;", "&amp;(ISNUMBER(SEARCH('Backend Coding'!$F$16,'Budget 24-25'!A69)))&amp;", "&amp;(ISNUMBER(SEARCH('Backend Coding'!$F$17,'Budget 24-25'!A69)))&amp;", "&amp;(ISNUMBER(SEARCH('Backend Coding'!$F$18,'Budget 24-25'!A69)))&amp;", "&amp;(ISNUMBER(SEARCH('Backend Coding'!$F$19,'Budget 24-25'!A69)))&amp;", "&amp;(ISNUMBER(SEARCH('Backend Coding'!$F$20,'Budget 24-25'!A69)))&amp;", "&amp;(ISNUMBER(SEARCH('Backend Coding'!$F$21,'Budget 24-25'!A69)))&amp;", "&amp;(ISNUMBER(SEARCH('Backend Coding'!$F$22,'Budget 24-25'!A69)))&amp;", "&amp;(ISNUMBER(SEARCH('Backend Coding'!$F$23,'Budget 24-25'!A69)))&amp;", "&amp;(ISNUMBER(SEARCH('Backend Coding'!$F$24,'Budget 24-25'!A69)))&amp;", "&amp;(ISNUMBER(SEARCH('Backend Coding'!$F$25,'Budget 24-25'!A69)))&amp;", "&amp;(ISNUMBER(SEARCH('Backend Coding'!$F$26,'Budget 24-25'!A69)))</f>
        <v>FALSE, FALSE, FALSE, FALSE, FALSE, FALSE, FALSE, FALSE, FALSE, FALSE, FALSE, FALSE, FALSE, FALSE, FALSE, FALSE, FALSE, FALSE, FALSE, FALSE, FALSE, FALSE, FALSE, FALSE, FALSE</v>
      </c>
      <c r="T69" s="3" t="str">
        <f>(ISNUMBER(SEARCH('Backend Coding'!$H$2,'Budget 24-25'!A69)))&amp;", "&amp;(ISNUMBER(SEARCH('Backend Coding'!$H$3,'Budget 24-25'!A69)))&amp;", "&amp;(ISNUMBER(SEARCH('Backend Coding'!$H$4,'Budget 24-25'!A69)))&amp;", "&amp;(ISNUMBER(SEARCH('Backend Coding'!$H$5,'Budget 24-25'!A69)))&amp;", "&amp;(ISNUMBER(SEARCH('Backend Coding'!$H$6,'Budget 24-25'!A69)))&amp;", "&amp;(ISNUMBER(SEARCH('Backend Coding'!$H$7,'Budget 24-25'!A69)))&amp;", "&amp;(ISNUMBER(SEARCH('Backend Coding'!$H$8,'Budget 24-25'!A69)))&amp;", "&amp;(ISNUMBER(SEARCH('Backend Coding'!$H$9,'Budget 24-25'!A69)))&amp;", "&amp;(ISNUMBER(SEARCH('Backend Coding'!$H$10,'Budget 24-25'!A69)))&amp;", "&amp;(ISNUMBER(SEARCH('Backend Coding'!$H$11,'Budget 24-25'!A69)))&amp;", "&amp;(ISNUMBER(SEARCH('Backend Coding'!$H$12,'Budget 24-25'!A69)))&amp;", "&amp;(ISNUMBER(SEARCH('Backend Coding'!$H$13,'Budget 24-25'!A69)))&amp;", "&amp;(ISNUMBER(SEARCH('Backend Coding'!$H$14,'Budget 24-25'!A69)))&amp;", "&amp;(ISNUMBER(SEARCH('Backend Coding'!$H$15,'Budget 24-25'!A69)))&amp;", "&amp;(ISNUMBER(SEARCH('Backend Coding'!$H$16,'Budget 24-25'!A69)))&amp;", "&amp;(ISNUMBER(SEARCH('Backend Coding'!$H$17,'Budget 24-25'!A69)))&amp;", "&amp;(ISNUMBER(SEARCH('Backend Coding'!$H$18,'Budget 24-25'!A69)))&amp;", "&amp;(ISNUMBER(SEARCH('Backend Coding'!$H$19,'Budget 24-25'!A69)))&amp;", "&amp;(ISNUMBER(SEARCH('Backend Coding'!$H$20,'Budget 24-25'!A69)))&amp;", "&amp;(ISNUMBER(SEARCH('Backend Coding'!$H$21,'Budget 24-25'!A69)))&amp;", "&amp;(ISNUMBER(SEARCH('Backend Coding'!$H$22,'Budget 24-25'!A69)))&amp;", "&amp;(ISNUMBER(SEARCH('Backend Coding'!$H$23,'Budget 24-25'!A69)))&amp;", "&amp;(ISNUMBER(SEARCH('Backend Coding'!$H$24,'Budget 24-25'!A69)))&amp;", "&amp;(ISNUMBER(SEARCH('Backend Coding'!$H$25,'Budget 24-25'!A69)))&amp;", "&amp;(ISNUMBER(SEARCH('Backend Coding'!$H$26,'Budget 24-25'!A69)))</f>
        <v>FALSE, FALSE, FALSE, FALSE, FALSE, FALSE, FALSE, FALSE, FALSE, FALSE, FALSE, FALSE, FALSE, FALSE, FALSE, FALSE, FALSE, FALSE, FALSE, FALSE, FALSE, FALSE, FALSE, FALSE, FALSE</v>
      </c>
      <c r="U69" s="3" t="str">
        <f>(ISNUMBER(SEARCH('Backend Coding'!$J$2,'Budget 24-25'!A69)))&amp;", "&amp;(ISNUMBER(SEARCH('Backend Coding'!$J$3,'Budget 24-25'!A69)))&amp;", "&amp;(ISNUMBER(SEARCH('Backend Coding'!$J$4,'Budget 24-25'!A69)))&amp;", "&amp;(ISNUMBER(SEARCH('Backend Coding'!$J$5,'Budget 24-25'!A69)))&amp;", "&amp;(ISNUMBER(SEARCH('Backend Coding'!$J$6,'Budget 24-25'!A69)))&amp;", "&amp;(ISNUMBER(SEARCH('Backend Coding'!$J$7,'Budget 24-25'!A69)))&amp;", "&amp;(ISNUMBER(SEARCH('Backend Coding'!$J$8,'Budget 24-25'!A69)))&amp;", "&amp;(ISNUMBER(SEARCH('Backend Coding'!$J$9,'Budget 24-25'!A69)))&amp;", "&amp;(ISNUMBER(SEARCH('Backend Coding'!$J$10,'Budget 24-25'!A69)))&amp;", "&amp;(ISNUMBER(SEARCH('Backend Coding'!$J$11,'Budget 24-25'!A69)))&amp;", "&amp;(ISNUMBER(SEARCH('Backend Coding'!$J$12,'Budget 24-25'!A69)))&amp;", "&amp;(ISNUMBER(SEARCH('Backend Coding'!$J$13,'Budget 24-25'!A69)))&amp;", "&amp;(ISNUMBER(SEARCH('Backend Coding'!$J$14,'Budget 24-25'!A69)))&amp;", "&amp;(ISNUMBER(SEARCH('Backend Coding'!$J$15,'Budget 24-25'!A69)))&amp;", "&amp;(ISNUMBER(SEARCH('Backend Coding'!$J$16,'Budget 24-25'!A69)))&amp;", "&amp;(ISNUMBER(SEARCH('Backend Coding'!$J$17,'Budget 24-25'!A69)))&amp;", "&amp;(ISNUMBER(SEARCH('Backend Coding'!$J$18,'Budget 24-25'!A69)))&amp;", "&amp;(ISNUMBER(SEARCH('Backend Coding'!$J$19,'Budget 24-25'!A69)))&amp;", "&amp;(ISNUMBER(SEARCH('Backend Coding'!$J$20,'Budget 24-25'!A69)))&amp;", "&amp;(ISNUMBER(SEARCH('Backend Coding'!$J$21,'Budget 24-25'!A69)))&amp;", "&amp;(ISNUMBER(SEARCH('Backend Coding'!$J$22,'Budget 24-25'!A69)))&amp;", "&amp;(ISNUMBER(SEARCH('Backend Coding'!$J$23,'Budget 24-25'!A69)))&amp;", "&amp;(ISNUMBER(SEARCH('Backend Coding'!$J$24,'Budget 24-25'!A69)))&amp;", "&amp;(ISNUMBER(SEARCH('Backend Coding'!$J$25,'Budget 24-25'!A69)))&amp;", "&amp;(ISNUMBER(SEARCH('Backend Coding'!$J$26,'Budget 24-25'!A69)))</f>
        <v>FALSE, FALSE, FALSE, FALSE, FALSE, FALSE, FALSE, FALSE, FALSE, FALSE, FALSE, FALSE, FALSE, FALSE, FALSE, FALSE, FALSE, FALSE, FALSE, FALSE, FALSE, FALSE, FALSE, FALSE, FALSE</v>
      </c>
    </row>
    <row r="70" spans="1:21" ht="14.25" customHeight="1">
      <c r="A70" s="22"/>
      <c r="B70" s="123"/>
      <c r="C70" s="22"/>
      <c r="D70" s="22"/>
      <c r="E70" s="57"/>
      <c r="F70" s="22"/>
      <c r="G70" s="22"/>
      <c r="H70" s="71"/>
      <c r="I70" s="81"/>
      <c r="J70" s="81"/>
      <c r="K70" s="124"/>
      <c r="L70" s="124"/>
      <c r="M70" s="124"/>
      <c r="N70" s="59"/>
      <c r="O70" s="59"/>
      <c r="P70" s="102">
        <f t="shared" si="5"/>
        <v>0</v>
      </c>
      <c r="Q70" s="3" t="str">
        <f>(ISNUMBER(SEARCH('Backend Coding'!$B$2,'Budget 24-25'!A70)))&amp;", "&amp;(ISNUMBER(SEARCH('Backend Coding'!$B$3,'Budget 24-25'!A70)))&amp;", "&amp;(ISNUMBER(SEARCH('Backend Coding'!$B$4,'Budget 24-25'!A70)))&amp;", "&amp;(ISNUMBER(SEARCH('Backend Coding'!$B$5,'Budget 24-25'!A70)))&amp;", "&amp;(ISNUMBER(SEARCH('Backend Coding'!$B$6,'Budget 24-25'!A70)))&amp;", "&amp;(ISNUMBER(SEARCH('Backend Coding'!$B$7,'Budget 24-25'!A70)))&amp;", "&amp;(ISNUMBER(SEARCH('Backend Coding'!$B$8,'Budget 24-25'!A70)))&amp;", "&amp;(ISNUMBER(SEARCH('Backend Coding'!$B$9,'Budget 24-25'!A70)))&amp;", "&amp;(ISNUMBER(SEARCH('Backend Coding'!$B$10,'Budget 24-25'!A70)))&amp;", "&amp;(ISNUMBER(SEARCH('Backend Coding'!$B$11,'Budget 24-25'!A70)))&amp;", "&amp;(ISNUMBER(SEARCH('Backend Coding'!$B$12,'Budget 24-25'!A70)))&amp;", "&amp;(ISNUMBER(SEARCH('Backend Coding'!$B$13,'Budget 24-25'!A70)))&amp;", "&amp;(ISNUMBER(SEARCH('Backend Coding'!$B$14,'Budget 24-25'!A70)))&amp;", "&amp;(ISNUMBER(SEARCH('Backend Coding'!$B$15,'Budget 24-25'!A70)))&amp;", "&amp;(ISNUMBER(SEARCH('Backend Coding'!$B$16,'Budget 24-25'!A70)))&amp;", "&amp;(ISNUMBER(SEARCH('Backend Coding'!$B$17,'Budget 24-25'!A70)))&amp;", "&amp;(ISNUMBER(SEARCH('Backend Coding'!$B$18,'Budget 24-25'!A70)))&amp;", "&amp;(ISNUMBER(SEARCH('Backend Coding'!$B$19,'Budget 24-25'!A70)))&amp;", "&amp;(ISNUMBER(SEARCH('Backend Coding'!$B$20,'Budget 24-25'!A70)))&amp;", "&amp;(ISNUMBER(SEARCH('Backend Coding'!$B$21,'Budget 24-25'!A70)))&amp;", "&amp;(ISNUMBER(SEARCH('Backend Coding'!$B$22,'Budget 24-25'!A70)))&amp;", "&amp;(ISNUMBER(SEARCH('Backend Coding'!$B$23,'Budget 24-25'!A70)))&amp;", "&amp;(ISNUMBER(SEARCH('Backend Coding'!$B$24,'Budget 24-25'!A70)))&amp;", "&amp;(ISNUMBER(SEARCH('Backend Coding'!$B$25,'Budget 24-25'!A70)))&amp;", "&amp;(ISNUMBER(SEARCH('Backend Coding'!$B$26,'Budget 24-25'!A70)))</f>
        <v>FALSE, FALSE, FALSE, FALSE, FALSE, FALSE, FALSE, FALSE, FALSE, FALSE, FALSE, FALSE, FALSE, FALSE, FALSE, FALSE, FALSE, FALSE, FALSE, FALSE, FALSE, FALSE, FALSE, FALSE, FALSE</v>
      </c>
      <c r="R70" s="3" t="str">
        <f>(ISNUMBER(SEARCH('Backend Coding'!$D$2,'Budget 24-25'!A70)))&amp;", "&amp;(ISNUMBER(SEARCH('Backend Coding'!$D$3,'Budget 24-25'!A70)))&amp;", "&amp;(ISNUMBER(SEARCH('Backend Coding'!$D$4,'Budget 24-25'!A70)))&amp;", "&amp;(ISNUMBER(SEARCH('Backend Coding'!$D$5,'Budget 24-25'!A70)))&amp;", "&amp;(ISNUMBER(SEARCH('Backend Coding'!$D$6,'Budget 24-25'!A70)))&amp;", "&amp;(ISNUMBER(SEARCH('Backend Coding'!$D$7,'Budget 24-25'!A70)))&amp;", "&amp;(ISNUMBER(SEARCH('Backend Coding'!$D$8,'Budget 24-25'!A70)))&amp;", "&amp;(ISNUMBER(SEARCH('Backend Coding'!$D$9,'Budget 24-25'!A70)))&amp;", "&amp;(ISNUMBER(SEARCH('Backend Coding'!$D$10,'Budget 24-25'!A70)))&amp;", "&amp;(ISNUMBER(SEARCH('Backend Coding'!$D$11,'Budget 24-25'!A70)))&amp;", "&amp;(ISNUMBER(SEARCH('Backend Coding'!$D$12,'Budget 24-25'!A70)))&amp;", "&amp;(ISNUMBER(SEARCH('Backend Coding'!$D$13,'Budget 24-25'!A70)))&amp;", "&amp;(ISNUMBER(SEARCH('Backend Coding'!$D$14,'Budget 24-25'!A70)))&amp;", "&amp;(ISNUMBER(SEARCH('Backend Coding'!$D$15,'Budget 24-25'!A70)))&amp;", "&amp;(ISNUMBER(SEARCH('Backend Coding'!$D$16,'Budget 24-25'!A70)))&amp;", "&amp;(ISNUMBER(SEARCH('Backend Coding'!$D$17,'Budget 24-25'!A70)))&amp;", "&amp;(ISNUMBER(SEARCH('Backend Coding'!$D$18,'Budget 24-25'!A70)))&amp;", "&amp;(ISNUMBER(SEARCH('Backend Coding'!$D$19,'Budget 24-25'!A70)))&amp;", "&amp;(ISNUMBER(SEARCH('Backend Coding'!$D$20,'Budget 24-25'!A70)))&amp;", "&amp;(ISNUMBER(SEARCH('Backend Coding'!$D$21,'Budget 24-25'!A70)))&amp;", "&amp;(ISNUMBER(SEARCH('Backend Coding'!$D$22,'Budget 24-25'!A70)))&amp;", "&amp;(ISNUMBER(SEARCH('Backend Coding'!$D$23,'Budget 24-25'!A70)))&amp;", "&amp;(ISNUMBER(SEARCH('Backend Coding'!$D$24,'Budget 24-25'!A70)))&amp;", "&amp;(ISNUMBER(SEARCH('Backend Coding'!$D$25,'Budget 24-25'!A70)))&amp;", "&amp;(ISNUMBER(SEARCH('Backend Coding'!$D$26,'Budget 24-25'!A70)))</f>
        <v>FALSE, FALSE, FALSE, FALSE, FALSE, FALSE, FALSE, FALSE, FALSE, FALSE, FALSE, FALSE, FALSE, FALSE, FALSE, FALSE, FALSE, FALSE, FALSE, FALSE, FALSE, FALSE, FALSE, FALSE, FALSE</v>
      </c>
      <c r="S70" s="3" t="str">
        <f>(ISNUMBER(SEARCH('Backend Coding'!$F$2,'Budget 24-25'!A70)))&amp;", "&amp;(ISNUMBER(SEARCH('Backend Coding'!$F$3,'Budget 24-25'!A70)))&amp;", "&amp;(ISNUMBER(SEARCH('Backend Coding'!$F$4,'Budget 24-25'!A70)))&amp;", "&amp;(ISNUMBER(SEARCH('Backend Coding'!$F$5,'Budget 24-25'!A70)))&amp;", "&amp;(ISNUMBER(SEARCH('Backend Coding'!$F$6,'Budget 24-25'!A70)))&amp;", "&amp;(ISNUMBER(SEARCH('Backend Coding'!$F$7,'Budget 24-25'!A70)))&amp;", "&amp;(ISNUMBER(SEARCH('Backend Coding'!$F$8,'Budget 24-25'!A70)))&amp;", "&amp;(ISNUMBER(SEARCH('Backend Coding'!$F$9,'Budget 24-25'!A70)))&amp;", "&amp;(ISNUMBER(SEARCH('Backend Coding'!$F$10,'Budget 24-25'!A70)))&amp;", "&amp;(ISNUMBER(SEARCH('Backend Coding'!$F$11,'Budget 24-25'!A70)))&amp;", "&amp;(ISNUMBER(SEARCH('Backend Coding'!$F$12,'Budget 24-25'!A70)))&amp;", "&amp;(ISNUMBER(SEARCH('Backend Coding'!$F$13,'Budget 24-25'!A70)))&amp;", "&amp;(ISNUMBER(SEARCH('Backend Coding'!$F$14,'Budget 24-25'!A70)))&amp;", "&amp;(ISNUMBER(SEARCH('Backend Coding'!$F$15,'Budget 24-25'!A70)))&amp;", "&amp;(ISNUMBER(SEARCH('Backend Coding'!$F$16,'Budget 24-25'!A70)))&amp;", "&amp;(ISNUMBER(SEARCH('Backend Coding'!$F$17,'Budget 24-25'!A70)))&amp;", "&amp;(ISNUMBER(SEARCH('Backend Coding'!$F$18,'Budget 24-25'!A70)))&amp;", "&amp;(ISNUMBER(SEARCH('Backend Coding'!$F$19,'Budget 24-25'!A70)))&amp;", "&amp;(ISNUMBER(SEARCH('Backend Coding'!$F$20,'Budget 24-25'!A70)))&amp;", "&amp;(ISNUMBER(SEARCH('Backend Coding'!$F$21,'Budget 24-25'!A70)))&amp;", "&amp;(ISNUMBER(SEARCH('Backend Coding'!$F$22,'Budget 24-25'!A70)))&amp;", "&amp;(ISNUMBER(SEARCH('Backend Coding'!$F$23,'Budget 24-25'!A70)))&amp;", "&amp;(ISNUMBER(SEARCH('Backend Coding'!$F$24,'Budget 24-25'!A70)))&amp;", "&amp;(ISNUMBER(SEARCH('Backend Coding'!$F$25,'Budget 24-25'!A70)))&amp;", "&amp;(ISNUMBER(SEARCH('Backend Coding'!$F$26,'Budget 24-25'!A70)))</f>
        <v>FALSE, FALSE, FALSE, FALSE, FALSE, FALSE, FALSE, FALSE, FALSE, FALSE, FALSE, FALSE, FALSE, FALSE, FALSE, FALSE, FALSE, FALSE, FALSE, FALSE, FALSE, FALSE, FALSE, FALSE, FALSE</v>
      </c>
      <c r="T70" s="3" t="str">
        <f>(ISNUMBER(SEARCH('Backend Coding'!$H$2,'Budget 24-25'!A70)))&amp;", "&amp;(ISNUMBER(SEARCH('Backend Coding'!$H$3,'Budget 24-25'!A70)))&amp;", "&amp;(ISNUMBER(SEARCH('Backend Coding'!$H$4,'Budget 24-25'!A70)))&amp;", "&amp;(ISNUMBER(SEARCH('Backend Coding'!$H$5,'Budget 24-25'!A70)))&amp;", "&amp;(ISNUMBER(SEARCH('Backend Coding'!$H$6,'Budget 24-25'!A70)))&amp;", "&amp;(ISNUMBER(SEARCH('Backend Coding'!$H$7,'Budget 24-25'!A70)))&amp;", "&amp;(ISNUMBER(SEARCH('Backend Coding'!$H$8,'Budget 24-25'!A70)))&amp;", "&amp;(ISNUMBER(SEARCH('Backend Coding'!$H$9,'Budget 24-25'!A70)))&amp;", "&amp;(ISNUMBER(SEARCH('Backend Coding'!$H$10,'Budget 24-25'!A70)))&amp;", "&amp;(ISNUMBER(SEARCH('Backend Coding'!$H$11,'Budget 24-25'!A70)))&amp;", "&amp;(ISNUMBER(SEARCH('Backend Coding'!$H$12,'Budget 24-25'!A70)))&amp;", "&amp;(ISNUMBER(SEARCH('Backend Coding'!$H$13,'Budget 24-25'!A70)))&amp;", "&amp;(ISNUMBER(SEARCH('Backend Coding'!$H$14,'Budget 24-25'!A70)))&amp;", "&amp;(ISNUMBER(SEARCH('Backend Coding'!$H$15,'Budget 24-25'!A70)))&amp;", "&amp;(ISNUMBER(SEARCH('Backend Coding'!$H$16,'Budget 24-25'!A70)))&amp;", "&amp;(ISNUMBER(SEARCH('Backend Coding'!$H$17,'Budget 24-25'!A70)))&amp;", "&amp;(ISNUMBER(SEARCH('Backend Coding'!$H$18,'Budget 24-25'!A70)))&amp;", "&amp;(ISNUMBER(SEARCH('Backend Coding'!$H$19,'Budget 24-25'!A70)))&amp;", "&amp;(ISNUMBER(SEARCH('Backend Coding'!$H$20,'Budget 24-25'!A70)))&amp;", "&amp;(ISNUMBER(SEARCH('Backend Coding'!$H$21,'Budget 24-25'!A70)))&amp;", "&amp;(ISNUMBER(SEARCH('Backend Coding'!$H$22,'Budget 24-25'!A70)))&amp;", "&amp;(ISNUMBER(SEARCH('Backend Coding'!$H$23,'Budget 24-25'!A70)))&amp;", "&amp;(ISNUMBER(SEARCH('Backend Coding'!$H$24,'Budget 24-25'!A70)))&amp;", "&amp;(ISNUMBER(SEARCH('Backend Coding'!$H$25,'Budget 24-25'!A70)))&amp;", "&amp;(ISNUMBER(SEARCH('Backend Coding'!$H$26,'Budget 24-25'!A70)))</f>
        <v>FALSE, FALSE, FALSE, FALSE, FALSE, FALSE, FALSE, FALSE, FALSE, FALSE, FALSE, FALSE, FALSE, FALSE, FALSE, FALSE, FALSE, FALSE, FALSE, FALSE, FALSE, FALSE, FALSE, FALSE, FALSE</v>
      </c>
      <c r="U70" s="3" t="str">
        <f>(ISNUMBER(SEARCH('Backend Coding'!$J$2,'Budget 24-25'!A70)))&amp;", "&amp;(ISNUMBER(SEARCH('Backend Coding'!$J$3,'Budget 24-25'!A70)))&amp;", "&amp;(ISNUMBER(SEARCH('Backend Coding'!$J$4,'Budget 24-25'!A70)))&amp;", "&amp;(ISNUMBER(SEARCH('Backend Coding'!$J$5,'Budget 24-25'!A70)))&amp;", "&amp;(ISNUMBER(SEARCH('Backend Coding'!$J$6,'Budget 24-25'!A70)))&amp;", "&amp;(ISNUMBER(SEARCH('Backend Coding'!$J$7,'Budget 24-25'!A70)))&amp;", "&amp;(ISNUMBER(SEARCH('Backend Coding'!$J$8,'Budget 24-25'!A70)))&amp;", "&amp;(ISNUMBER(SEARCH('Backend Coding'!$J$9,'Budget 24-25'!A70)))&amp;", "&amp;(ISNUMBER(SEARCH('Backend Coding'!$J$10,'Budget 24-25'!A70)))&amp;", "&amp;(ISNUMBER(SEARCH('Backend Coding'!$J$11,'Budget 24-25'!A70)))&amp;", "&amp;(ISNUMBER(SEARCH('Backend Coding'!$J$12,'Budget 24-25'!A70)))&amp;", "&amp;(ISNUMBER(SEARCH('Backend Coding'!$J$13,'Budget 24-25'!A70)))&amp;", "&amp;(ISNUMBER(SEARCH('Backend Coding'!$J$14,'Budget 24-25'!A70)))&amp;", "&amp;(ISNUMBER(SEARCH('Backend Coding'!$J$15,'Budget 24-25'!A70)))&amp;", "&amp;(ISNUMBER(SEARCH('Backend Coding'!$J$16,'Budget 24-25'!A70)))&amp;", "&amp;(ISNUMBER(SEARCH('Backend Coding'!$J$17,'Budget 24-25'!A70)))&amp;", "&amp;(ISNUMBER(SEARCH('Backend Coding'!$J$18,'Budget 24-25'!A70)))&amp;", "&amp;(ISNUMBER(SEARCH('Backend Coding'!$J$19,'Budget 24-25'!A70)))&amp;", "&amp;(ISNUMBER(SEARCH('Backend Coding'!$J$20,'Budget 24-25'!A70)))&amp;", "&amp;(ISNUMBER(SEARCH('Backend Coding'!$J$21,'Budget 24-25'!A70)))&amp;", "&amp;(ISNUMBER(SEARCH('Backend Coding'!$J$22,'Budget 24-25'!A70)))&amp;", "&amp;(ISNUMBER(SEARCH('Backend Coding'!$J$23,'Budget 24-25'!A70)))&amp;", "&amp;(ISNUMBER(SEARCH('Backend Coding'!$J$24,'Budget 24-25'!A70)))&amp;", "&amp;(ISNUMBER(SEARCH('Backend Coding'!$J$25,'Budget 24-25'!A70)))&amp;", "&amp;(ISNUMBER(SEARCH('Backend Coding'!$J$26,'Budget 24-25'!A70)))</f>
        <v>FALSE, FALSE, FALSE, FALSE, FALSE, FALSE, FALSE, FALSE, FALSE, FALSE, FALSE, FALSE, FALSE, FALSE, FALSE, FALSE, FALSE, FALSE, FALSE, FALSE, FALSE, FALSE, FALSE, FALSE, FALSE</v>
      </c>
    </row>
    <row r="71" spans="1:21" ht="14.25" customHeight="1">
      <c r="A71" s="22"/>
      <c r="B71" s="123"/>
      <c r="C71" s="22"/>
      <c r="D71" s="22"/>
      <c r="E71" s="57"/>
      <c r="F71" s="22"/>
      <c r="G71" s="22"/>
      <c r="H71" s="71"/>
      <c r="I71" s="81"/>
      <c r="J71" s="81"/>
      <c r="K71" s="124"/>
      <c r="L71" s="124"/>
      <c r="M71" s="124"/>
      <c r="N71" s="59"/>
      <c r="O71" s="59"/>
      <c r="P71" s="102">
        <f t="shared" si="5"/>
        <v>0</v>
      </c>
      <c r="Q71" s="3" t="str">
        <f>(ISNUMBER(SEARCH('Backend Coding'!$B$2,'Budget 24-25'!A71)))&amp;", "&amp;(ISNUMBER(SEARCH('Backend Coding'!$B$3,'Budget 24-25'!A71)))&amp;", "&amp;(ISNUMBER(SEARCH('Backend Coding'!$B$4,'Budget 24-25'!A71)))&amp;", "&amp;(ISNUMBER(SEARCH('Backend Coding'!$B$5,'Budget 24-25'!A71)))&amp;", "&amp;(ISNUMBER(SEARCH('Backend Coding'!$B$6,'Budget 24-25'!A71)))&amp;", "&amp;(ISNUMBER(SEARCH('Backend Coding'!$B$7,'Budget 24-25'!A71)))&amp;", "&amp;(ISNUMBER(SEARCH('Backend Coding'!$B$8,'Budget 24-25'!A71)))&amp;", "&amp;(ISNUMBER(SEARCH('Backend Coding'!$B$9,'Budget 24-25'!A71)))&amp;", "&amp;(ISNUMBER(SEARCH('Backend Coding'!$B$10,'Budget 24-25'!A71)))&amp;", "&amp;(ISNUMBER(SEARCH('Backend Coding'!$B$11,'Budget 24-25'!A71)))&amp;", "&amp;(ISNUMBER(SEARCH('Backend Coding'!$B$12,'Budget 24-25'!A71)))&amp;", "&amp;(ISNUMBER(SEARCH('Backend Coding'!$B$13,'Budget 24-25'!A71)))&amp;", "&amp;(ISNUMBER(SEARCH('Backend Coding'!$B$14,'Budget 24-25'!A71)))&amp;", "&amp;(ISNUMBER(SEARCH('Backend Coding'!$B$15,'Budget 24-25'!A71)))&amp;", "&amp;(ISNUMBER(SEARCH('Backend Coding'!$B$16,'Budget 24-25'!A71)))&amp;", "&amp;(ISNUMBER(SEARCH('Backend Coding'!$B$17,'Budget 24-25'!A71)))&amp;", "&amp;(ISNUMBER(SEARCH('Backend Coding'!$B$18,'Budget 24-25'!A71)))&amp;", "&amp;(ISNUMBER(SEARCH('Backend Coding'!$B$19,'Budget 24-25'!A71)))&amp;", "&amp;(ISNUMBER(SEARCH('Backend Coding'!$B$20,'Budget 24-25'!A71)))&amp;", "&amp;(ISNUMBER(SEARCH('Backend Coding'!$B$21,'Budget 24-25'!A71)))&amp;", "&amp;(ISNUMBER(SEARCH('Backend Coding'!$B$22,'Budget 24-25'!A71)))&amp;", "&amp;(ISNUMBER(SEARCH('Backend Coding'!$B$23,'Budget 24-25'!A71)))&amp;", "&amp;(ISNUMBER(SEARCH('Backend Coding'!$B$24,'Budget 24-25'!A71)))&amp;", "&amp;(ISNUMBER(SEARCH('Backend Coding'!$B$25,'Budget 24-25'!A71)))&amp;", "&amp;(ISNUMBER(SEARCH('Backend Coding'!$B$26,'Budget 24-25'!A71)))</f>
        <v>FALSE, FALSE, FALSE, FALSE, FALSE, FALSE, FALSE, FALSE, FALSE, FALSE, FALSE, FALSE, FALSE, FALSE, FALSE, FALSE, FALSE, FALSE, FALSE, FALSE, FALSE, FALSE, FALSE, FALSE, FALSE</v>
      </c>
      <c r="R71" s="3" t="str">
        <f>(ISNUMBER(SEARCH('Backend Coding'!$D$2,'Budget 24-25'!A71)))&amp;", "&amp;(ISNUMBER(SEARCH('Backend Coding'!$D$3,'Budget 24-25'!A71)))&amp;", "&amp;(ISNUMBER(SEARCH('Backend Coding'!$D$4,'Budget 24-25'!A71)))&amp;", "&amp;(ISNUMBER(SEARCH('Backend Coding'!$D$5,'Budget 24-25'!A71)))&amp;", "&amp;(ISNUMBER(SEARCH('Backend Coding'!$D$6,'Budget 24-25'!A71)))&amp;", "&amp;(ISNUMBER(SEARCH('Backend Coding'!$D$7,'Budget 24-25'!A71)))&amp;", "&amp;(ISNUMBER(SEARCH('Backend Coding'!$D$8,'Budget 24-25'!A71)))&amp;", "&amp;(ISNUMBER(SEARCH('Backend Coding'!$D$9,'Budget 24-25'!A71)))&amp;", "&amp;(ISNUMBER(SEARCH('Backend Coding'!$D$10,'Budget 24-25'!A71)))&amp;", "&amp;(ISNUMBER(SEARCH('Backend Coding'!$D$11,'Budget 24-25'!A71)))&amp;", "&amp;(ISNUMBER(SEARCH('Backend Coding'!$D$12,'Budget 24-25'!A71)))&amp;", "&amp;(ISNUMBER(SEARCH('Backend Coding'!$D$13,'Budget 24-25'!A71)))&amp;", "&amp;(ISNUMBER(SEARCH('Backend Coding'!$D$14,'Budget 24-25'!A71)))&amp;", "&amp;(ISNUMBER(SEARCH('Backend Coding'!$D$15,'Budget 24-25'!A71)))&amp;", "&amp;(ISNUMBER(SEARCH('Backend Coding'!$D$16,'Budget 24-25'!A71)))&amp;", "&amp;(ISNUMBER(SEARCH('Backend Coding'!$D$17,'Budget 24-25'!A71)))&amp;", "&amp;(ISNUMBER(SEARCH('Backend Coding'!$D$18,'Budget 24-25'!A71)))&amp;", "&amp;(ISNUMBER(SEARCH('Backend Coding'!$D$19,'Budget 24-25'!A71)))&amp;", "&amp;(ISNUMBER(SEARCH('Backend Coding'!$D$20,'Budget 24-25'!A71)))&amp;", "&amp;(ISNUMBER(SEARCH('Backend Coding'!$D$21,'Budget 24-25'!A71)))&amp;", "&amp;(ISNUMBER(SEARCH('Backend Coding'!$D$22,'Budget 24-25'!A71)))&amp;", "&amp;(ISNUMBER(SEARCH('Backend Coding'!$D$23,'Budget 24-25'!A71)))&amp;", "&amp;(ISNUMBER(SEARCH('Backend Coding'!$D$24,'Budget 24-25'!A71)))&amp;", "&amp;(ISNUMBER(SEARCH('Backend Coding'!$D$25,'Budget 24-25'!A71)))&amp;", "&amp;(ISNUMBER(SEARCH('Backend Coding'!$D$26,'Budget 24-25'!A71)))</f>
        <v>FALSE, FALSE, FALSE, FALSE, FALSE, FALSE, FALSE, FALSE, FALSE, FALSE, FALSE, FALSE, FALSE, FALSE, FALSE, FALSE, FALSE, FALSE, FALSE, FALSE, FALSE, FALSE, FALSE, FALSE, FALSE</v>
      </c>
      <c r="S71" s="3" t="str">
        <f>(ISNUMBER(SEARCH('Backend Coding'!$F$2,'Budget 24-25'!A71)))&amp;", "&amp;(ISNUMBER(SEARCH('Backend Coding'!$F$3,'Budget 24-25'!A71)))&amp;", "&amp;(ISNUMBER(SEARCH('Backend Coding'!$F$4,'Budget 24-25'!A71)))&amp;", "&amp;(ISNUMBER(SEARCH('Backend Coding'!$F$5,'Budget 24-25'!A71)))&amp;", "&amp;(ISNUMBER(SEARCH('Backend Coding'!$F$6,'Budget 24-25'!A71)))&amp;", "&amp;(ISNUMBER(SEARCH('Backend Coding'!$F$7,'Budget 24-25'!A71)))&amp;", "&amp;(ISNUMBER(SEARCH('Backend Coding'!$F$8,'Budget 24-25'!A71)))&amp;", "&amp;(ISNUMBER(SEARCH('Backend Coding'!$F$9,'Budget 24-25'!A71)))&amp;", "&amp;(ISNUMBER(SEARCH('Backend Coding'!$F$10,'Budget 24-25'!A71)))&amp;", "&amp;(ISNUMBER(SEARCH('Backend Coding'!$F$11,'Budget 24-25'!A71)))&amp;", "&amp;(ISNUMBER(SEARCH('Backend Coding'!$F$12,'Budget 24-25'!A71)))&amp;", "&amp;(ISNUMBER(SEARCH('Backend Coding'!$F$13,'Budget 24-25'!A71)))&amp;", "&amp;(ISNUMBER(SEARCH('Backend Coding'!$F$14,'Budget 24-25'!A71)))&amp;", "&amp;(ISNUMBER(SEARCH('Backend Coding'!$F$15,'Budget 24-25'!A71)))&amp;", "&amp;(ISNUMBER(SEARCH('Backend Coding'!$F$16,'Budget 24-25'!A71)))&amp;", "&amp;(ISNUMBER(SEARCH('Backend Coding'!$F$17,'Budget 24-25'!A71)))&amp;", "&amp;(ISNUMBER(SEARCH('Backend Coding'!$F$18,'Budget 24-25'!A71)))&amp;", "&amp;(ISNUMBER(SEARCH('Backend Coding'!$F$19,'Budget 24-25'!A71)))&amp;", "&amp;(ISNUMBER(SEARCH('Backend Coding'!$F$20,'Budget 24-25'!A71)))&amp;", "&amp;(ISNUMBER(SEARCH('Backend Coding'!$F$21,'Budget 24-25'!A71)))&amp;", "&amp;(ISNUMBER(SEARCH('Backend Coding'!$F$22,'Budget 24-25'!A71)))&amp;", "&amp;(ISNUMBER(SEARCH('Backend Coding'!$F$23,'Budget 24-25'!A71)))&amp;", "&amp;(ISNUMBER(SEARCH('Backend Coding'!$F$24,'Budget 24-25'!A71)))&amp;", "&amp;(ISNUMBER(SEARCH('Backend Coding'!$F$25,'Budget 24-25'!A71)))&amp;", "&amp;(ISNUMBER(SEARCH('Backend Coding'!$F$26,'Budget 24-25'!A71)))</f>
        <v>FALSE, FALSE, FALSE, FALSE, FALSE, FALSE, FALSE, FALSE, FALSE, FALSE, FALSE, FALSE, FALSE, FALSE, FALSE, FALSE, FALSE, FALSE, FALSE, FALSE, FALSE, FALSE, FALSE, FALSE, FALSE</v>
      </c>
      <c r="T71" s="3" t="str">
        <f>(ISNUMBER(SEARCH('Backend Coding'!$H$2,'Budget 24-25'!A71)))&amp;", "&amp;(ISNUMBER(SEARCH('Backend Coding'!$H$3,'Budget 24-25'!A71)))&amp;", "&amp;(ISNUMBER(SEARCH('Backend Coding'!$H$4,'Budget 24-25'!A71)))&amp;", "&amp;(ISNUMBER(SEARCH('Backend Coding'!$H$5,'Budget 24-25'!A71)))&amp;", "&amp;(ISNUMBER(SEARCH('Backend Coding'!$H$6,'Budget 24-25'!A71)))&amp;", "&amp;(ISNUMBER(SEARCH('Backend Coding'!$H$7,'Budget 24-25'!A71)))&amp;", "&amp;(ISNUMBER(SEARCH('Backend Coding'!$H$8,'Budget 24-25'!A71)))&amp;", "&amp;(ISNUMBER(SEARCH('Backend Coding'!$H$9,'Budget 24-25'!A71)))&amp;", "&amp;(ISNUMBER(SEARCH('Backend Coding'!$H$10,'Budget 24-25'!A71)))&amp;", "&amp;(ISNUMBER(SEARCH('Backend Coding'!$H$11,'Budget 24-25'!A71)))&amp;", "&amp;(ISNUMBER(SEARCH('Backend Coding'!$H$12,'Budget 24-25'!A71)))&amp;", "&amp;(ISNUMBER(SEARCH('Backend Coding'!$H$13,'Budget 24-25'!A71)))&amp;", "&amp;(ISNUMBER(SEARCH('Backend Coding'!$H$14,'Budget 24-25'!A71)))&amp;", "&amp;(ISNUMBER(SEARCH('Backend Coding'!$H$15,'Budget 24-25'!A71)))&amp;", "&amp;(ISNUMBER(SEARCH('Backend Coding'!$H$16,'Budget 24-25'!A71)))&amp;", "&amp;(ISNUMBER(SEARCH('Backend Coding'!$H$17,'Budget 24-25'!A71)))&amp;", "&amp;(ISNUMBER(SEARCH('Backend Coding'!$H$18,'Budget 24-25'!A71)))&amp;", "&amp;(ISNUMBER(SEARCH('Backend Coding'!$H$19,'Budget 24-25'!A71)))&amp;", "&amp;(ISNUMBER(SEARCH('Backend Coding'!$H$20,'Budget 24-25'!A71)))&amp;", "&amp;(ISNUMBER(SEARCH('Backend Coding'!$H$21,'Budget 24-25'!A71)))&amp;", "&amp;(ISNUMBER(SEARCH('Backend Coding'!$H$22,'Budget 24-25'!A71)))&amp;", "&amp;(ISNUMBER(SEARCH('Backend Coding'!$H$23,'Budget 24-25'!A71)))&amp;", "&amp;(ISNUMBER(SEARCH('Backend Coding'!$H$24,'Budget 24-25'!A71)))&amp;", "&amp;(ISNUMBER(SEARCH('Backend Coding'!$H$25,'Budget 24-25'!A71)))&amp;", "&amp;(ISNUMBER(SEARCH('Backend Coding'!$H$26,'Budget 24-25'!A71)))</f>
        <v>FALSE, FALSE, FALSE, FALSE, FALSE, FALSE, FALSE, FALSE, FALSE, FALSE, FALSE, FALSE, FALSE, FALSE, FALSE, FALSE, FALSE, FALSE, FALSE, FALSE, FALSE, FALSE, FALSE, FALSE, FALSE</v>
      </c>
      <c r="U71" s="3" t="str">
        <f>(ISNUMBER(SEARCH('Backend Coding'!$J$2,'Budget 24-25'!A71)))&amp;", "&amp;(ISNUMBER(SEARCH('Backend Coding'!$J$3,'Budget 24-25'!A71)))&amp;", "&amp;(ISNUMBER(SEARCH('Backend Coding'!$J$4,'Budget 24-25'!A71)))&amp;", "&amp;(ISNUMBER(SEARCH('Backend Coding'!$J$5,'Budget 24-25'!A71)))&amp;", "&amp;(ISNUMBER(SEARCH('Backend Coding'!$J$6,'Budget 24-25'!A71)))&amp;", "&amp;(ISNUMBER(SEARCH('Backend Coding'!$J$7,'Budget 24-25'!A71)))&amp;", "&amp;(ISNUMBER(SEARCH('Backend Coding'!$J$8,'Budget 24-25'!A71)))&amp;", "&amp;(ISNUMBER(SEARCH('Backend Coding'!$J$9,'Budget 24-25'!A71)))&amp;", "&amp;(ISNUMBER(SEARCH('Backend Coding'!$J$10,'Budget 24-25'!A71)))&amp;", "&amp;(ISNUMBER(SEARCH('Backend Coding'!$J$11,'Budget 24-25'!A71)))&amp;", "&amp;(ISNUMBER(SEARCH('Backend Coding'!$J$12,'Budget 24-25'!A71)))&amp;", "&amp;(ISNUMBER(SEARCH('Backend Coding'!$J$13,'Budget 24-25'!A71)))&amp;", "&amp;(ISNUMBER(SEARCH('Backend Coding'!$J$14,'Budget 24-25'!A71)))&amp;", "&amp;(ISNUMBER(SEARCH('Backend Coding'!$J$15,'Budget 24-25'!A71)))&amp;", "&amp;(ISNUMBER(SEARCH('Backend Coding'!$J$16,'Budget 24-25'!A71)))&amp;", "&amp;(ISNUMBER(SEARCH('Backend Coding'!$J$17,'Budget 24-25'!A71)))&amp;", "&amp;(ISNUMBER(SEARCH('Backend Coding'!$J$18,'Budget 24-25'!A71)))&amp;", "&amp;(ISNUMBER(SEARCH('Backend Coding'!$J$19,'Budget 24-25'!A71)))&amp;", "&amp;(ISNUMBER(SEARCH('Backend Coding'!$J$20,'Budget 24-25'!A71)))&amp;", "&amp;(ISNUMBER(SEARCH('Backend Coding'!$J$21,'Budget 24-25'!A71)))&amp;", "&amp;(ISNUMBER(SEARCH('Backend Coding'!$J$22,'Budget 24-25'!A71)))&amp;", "&amp;(ISNUMBER(SEARCH('Backend Coding'!$J$23,'Budget 24-25'!A71)))&amp;", "&amp;(ISNUMBER(SEARCH('Backend Coding'!$J$24,'Budget 24-25'!A71)))&amp;", "&amp;(ISNUMBER(SEARCH('Backend Coding'!$J$25,'Budget 24-25'!A71)))&amp;", "&amp;(ISNUMBER(SEARCH('Backend Coding'!$J$26,'Budget 24-25'!A71)))</f>
        <v>FALSE, FALSE, FALSE, FALSE, FALSE, FALSE, FALSE, FALSE, FALSE, FALSE, FALSE, FALSE, FALSE, FALSE, FALSE, FALSE, FALSE, FALSE, FALSE, FALSE, FALSE, FALSE, FALSE, FALSE, FALSE</v>
      </c>
    </row>
    <row r="72" spans="1:21" ht="14.25" customHeight="1">
      <c r="A72" s="22"/>
      <c r="B72" s="123"/>
      <c r="C72" s="22"/>
      <c r="D72" s="22"/>
      <c r="E72" s="57"/>
      <c r="F72" s="22"/>
      <c r="G72" s="22"/>
      <c r="H72" s="71"/>
      <c r="I72" s="81"/>
      <c r="J72" s="81"/>
      <c r="K72" s="124"/>
      <c r="L72" s="124"/>
      <c r="M72" s="124"/>
      <c r="N72" s="59"/>
      <c r="O72" s="59"/>
      <c r="P72" s="102">
        <f t="shared" si="5"/>
        <v>0</v>
      </c>
      <c r="Q72" s="3" t="str">
        <f>(ISNUMBER(SEARCH('Backend Coding'!$B$2,'Budget 24-25'!A72)))&amp;", "&amp;(ISNUMBER(SEARCH('Backend Coding'!$B$3,'Budget 24-25'!A72)))&amp;", "&amp;(ISNUMBER(SEARCH('Backend Coding'!$B$4,'Budget 24-25'!A72)))&amp;", "&amp;(ISNUMBER(SEARCH('Backend Coding'!$B$5,'Budget 24-25'!A72)))&amp;", "&amp;(ISNUMBER(SEARCH('Backend Coding'!$B$6,'Budget 24-25'!A72)))&amp;", "&amp;(ISNUMBER(SEARCH('Backend Coding'!$B$7,'Budget 24-25'!A72)))&amp;", "&amp;(ISNUMBER(SEARCH('Backend Coding'!$B$8,'Budget 24-25'!A72)))&amp;", "&amp;(ISNUMBER(SEARCH('Backend Coding'!$B$9,'Budget 24-25'!A72)))&amp;", "&amp;(ISNUMBER(SEARCH('Backend Coding'!$B$10,'Budget 24-25'!A72)))&amp;", "&amp;(ISNUMBER(SEARCH('Backend Coding'!$B$11,'Budget 24-25'!A72)))&amp;", "&amp;(ISNUMBER(SEARCH('Backend Coding'!$B$12,'Budget 24-25'!A72)))&amp;", "&amp;(ISNUMBER(SEARCH('Backend Coding'!$B$13,'Budget 24-25'!A72)))&amp;", "&amp;(ISNUMBER(SEARCH('Backend Coding'!$B$14,'Budget 24-25'!A72)))&amp;", "&amp;(ISNUMBER(SEARCH('Backend Coding'!$B$15,'Budget 24-25'!A72)))&amp;", "&amp;(ISNUMBER(SEARCH('Backend Coding'!$B$16,'Budget 24-25'!A72)))&amp;", "&amp;(ISNUMBER(SEARCH('Backend Coding'!$B$17,'Budget 24-25'!A72)))&amp;", "&amp;(ISNUMBER(SEARCH('Backend Coding'!$B$18,'Budget 24-25'!A72)))&amp;", "&amp;(ISNUMBER(SEARCH('Backend Coding'!$B$19,'Budget 24-25'!A72)))&amp;", "&amp;(ISNUMBER(SEARCH('Backend Coding'!$B$20,'Budget 24-25'!A72)))&amp;", "&amp;(ISNUMBER(SEARCH('Backend Coding'!$B$21,'Budget 24-25'!A72)))&amp;", "&amp;(ISNUMBER(SEARCH('Backend Coding'!$B$22,'Budget 24-25'!A72)))&amp;", "&amp;(ISNUMBER(SEARCH('Backend Coding'!$B$23,'Budget 24-25'!A72)))&amp;", "&amp;(ISNUMBER(SEARCH('Backend Coding'!$B$24,'Budget 24-25'!A72)))&amp;", "&amp;(ISNUMBER(SEARCH('Backend Coding'!$B$25,'Budget 24-25'!A72)))&amp;", "&amp;(ISNUMBER(SEARCH('Backend Coding'!$B$26,'Budget 24-25'!A72)))</f>
        <v>FALSE, FALSE, FALSE, FALSE, FALSE, FALSE, FALSE, FALSE, FALSE, FALSE, FALSE, FALSE, FALSE, FALSE, FALSE, FALSE, FALSE, FALSE, FALSE, FALSE, FALSE, FALSE, FALSE, FALSE, FALSE</v>
      </c>
      <c r="R72" s="3" t="str">
        <f>(ISNUMBER(SEARCH('Backend Coding'!$D$2,'Budget 24-25'!A72)))&amp;", "&amp;(ISNUMBER(SEARCH('Backend Coding'!$D$3,'Budget 24-25'!A72)))&amp;", "&amp;(ISNUMBER(SEARCH('Backend Coding'!$D$4,'Budget 24-25'!A72)))&amp;", "&amp;(ISNUMBER(SEARCH('Backend Coding'!$D$5,'Budget 24-25'!A72)))&amp;", "&amp;(ISNUMBER(SEARCH('Backend Coding'!$D$6,'Budget 24-25'!A72)))&amp;", "&amp;(ISNUMBER(SEARCH('Backend Coding'!$D$7,'Budget 24-25'!A72)))&amp;", "&amp;(ISNUMBER(SEARCH('Backend Coding'!$D$8,'Budget 24-25'!A72)))&amp;", "&amp;(ISNUMBER(SEARCH('Backend Coding'!$D$9,'Budget 24-25'!A72)))&amp;", "&amp;(ISNUMBER(SEARCH('Backend Coding'!$D$10,'Budget 24-25'!A72)))&amp;", "&amp;(ISNUMBER(SEARCH('Backend Coding'!$D$11,'Budget 24-25'!A72)))&amp;", "&amp;(ISNUMBER(SEARCH('Backend Coding'!$D$12,'Budget 24-25'!A72)))&amp;", "&amp;(ISNUMBER(SEARCH('Backend Coding'!$D$13,'Budget 24-25'!A72)))&amp;", "&amp;(ISNUMBER(SEARCH('Backend Coding'!$D$14,'Budget 24-25'!A72)))&amp;", "&amp;(ISNUMBER(SEARCH('Backend Coding'!$D$15,'Budget 24-25'!A72)))&amp;", "&amp;(ISNUMBER(SEARCH('Backend Coding'!$D$16,'Budget 24-25'!A72)))&amp;", "&amp;(ISNUMBER(SEARCH('Backend Coding'!$D$17,'Budget 24-25'!A72)))&amp;", "&amp;(ISNUMBER(SEARCH('Backend Coding'!$D$18,'Budget 24-25'!A72)))&amp;", "&amp;(ISNUMBER(SEARCH('Backend Coding'!$D$19,'Budget 24-25'!A72)))&amp;", "&amp;(ISNUMBER(SEARCH('Backend Coding'!$D$20,'Budget 24-25'!A72)))&amp;", "&amp;(ISNUMBER(SEARCH('Backend Coding'!$D$21,'Budget 24-25'!A72)))&amp;", "&amp;(ISNUMBER(SEARCH('Backend Coding'!$D$22,'Budget 24-25'!A72)))&amp;", "&amp;(ISNUMBER(SEARCH('Backend Coding'!$D$23,'Budget 24-25'!A72)))&amp;", "&amp;(ISNUMBER(SEARCH('Backend Coding'!$D$24,'Budget 24-25'!A72)))&amp;", "&amp;(ISNUMBER(SEARCH('Backend Coding'!$D$25,'Budget 24-25'!A72)))&amp;", "&amp;(ISNUMBER(SEARCH('Backend Coding'!$D$26,'Budget 24-25'!A72)))</f>
        <v>FALSE, FALSE, FALSE, FALSE, FALSE, FALSE, FALSE, FALSE, FALSE, FALSE, FALSE, FALSE, FALSE, FALSE, FALSE, FALSE, FALSE, FALSE, FALSE, FALSE, FALSE, FALSE, FALSE, FALSE, FALSE</v>
      </c>
      <c r="S72" s="3" t="str">
        <f>(ISNUMBER(SEARCH('Backend Coding'!$F$2,'Budget 24-25'!A72)))&amp;", "&amp;(ISNUMBER(SEARCH('Backend Coding'!$F$3,'Budget 24-25'!A72)))&amp;", "&amp;(ISNUMBER(SEARCH('Backend Coding'!$F$4,'Budget 24-25'!A72)))&amp;", "&amp;(ISNUMBER(SEARCH('Backend Coding'!$F$5,'Budget 24-25'!A72)))&amp;", "&amp;(ISNUMBER(SEARCH('Backend Coding'!$F$6,'Budget 24-25'!A72)))&amp;", "&amp;(ISNUMBER(SEARCH('Backend Coding'!$F$7,'Budget 24-25'!A72)))&amp;", "&amp;(ISNUMBER(SEARCH('Backend Coding'!$F$8,'Budget 24-25'!A72)))&amp;", "&amp;(ISNUMBER(SEARCH('Backend Coding'!$F$9,'Budget 24-25'!A72)))&amp;", "&amp;(ISNUMBER(SEARCH('Backend Coding'!$F$10,'Budget 24-25'!A72)))&amp;", "&amp;(ISNUMBER(SEARCH('Backend Coding'!$F$11,'Budget 24-25'!A72)))&amp;", "&amp;(ISNUMBER(SEARCH('Backend Coding'!$F$12,'Budget 24-25'!A72)))&amp;", "&amp;(ISNUMBER(SEARCH('Backend Coding'!$F$13,'Budget 24-25'!A72)))&amp;", "&amp;(ISNUMBER(SEARCH('Backend Coding'!$F$14,'Budget 24-25'!A72)))&amp;", "&amp;(ISNUMBER(SEARCH('Backend Coding'!$F$15,'Budget 24-25'!A72)))&amp;", "&amp;(ISNUMBER(SEARCH('Backend Coding'!$F$16,'Budget 24-25'!A72)))&amp;", "&amp;(ISNUMBER(SEARCH('Backend Coding'!$F$17,'Budget 24-25'!A72)))&amp;", "&amp;(ISNUMBER(SEARCH('Backend Coding'!$F$18,'Budget 24-25'!A72)))&amp;", "&amp;(ISNUMBER(SEARCH('Backend Coding'!$F$19,'Budget 24-25'!A72)))&amp;", "&amp;(ISNUMBER(SEARCH('Backend Coding'!$F$20,'Budget 24-25'!A72)))&amp;", "&amp;(ISNUMBER(SEARCH('Backend Coding'!$F$21,'Budget 24-25'!A72)))&amp;", "&amp;(ISNUMBER(SEARCH('Backend Coding'!$F$22,'Budget 24-25'!A72)))&amp;", "&amp;(ISNUMBER(SEARCH('Backend Coding'!$F$23,'Budget 24-25'!A72)))&amp;", "&amp;(ISNUMBER(SEARCH('Backend Coding'!$F$24,'Budget 24-25'!A72)))&amp;", "&amp;(ISNUMBER(SEARCH('Backend Coding'!$F$25,'Budget 24-25'!A72)))&amp;", "&amp;(ISNUMBER(SEARCH('Backend Coding'!$F$26,'Budget 24-25'!A72)))</f>
        <v>FALSE, FALSE, FALSE, FALSE, FALSE, FALSE, FALSE, FALSE, FALSE, FALSE, FALSE, FALSE, FALSE, FALSE, FALSE, FALSE, FALSE, FALSE, FALSE, FALSE, FALSE, FALSE, FALSE, FALSE, FALSE</v>
      </c>
      <c r="T72" s="3" t="str">
        <f>(ISNUMBER(SEARCH('Backend Coding'!$H$2,'Budget 24-25'!A72)))&amp;", "&amp;(ISNUMBER(SEARCH('Backend Coding'!$H$3,'Budget 24-25'!A72)))&amp;", "&amp;(ISNUMBER(SEARCH('Backend Coding'!$H$4,'Budget 24-25'!A72)))&amp;", "&amp;(ISNUMBER(SEARCH('Backend Coding'!$H$5,'Budget 24-25'!A72)))&amp;", "&amp;(ISNUMBER(SEARCH('Backend Coding'!$H$6,'Budget 24-25'!A72)))&amp;", "&amp;(ISNUMBER(SEARCH('Backend Coding'!$H$7,'Budget 24-25'!A72)))&amp;", "&amp;(ISNUMBER(SEARCH('Backend Coding'!$H$8,'Budget 24-25'!A72)))&amp;", "&amp;(ISNUMBER(SEARCH('Backend Coding'!$H$9,'Budget 24-25'!A72)))&amp;", "&amp;(ISNUMBER(SEARCH('Backend Coding'!$H$10,'Budget 24-25'!A72)))&amp;", "&amp;(ISNUMBER(SEARCH('Backend Coding'!$H$11,'Budget 24-25'!A72)))&amp;", "&amp;(ISNUMBER(SEARCH('Backend Coding'!$H$12,'Budget 24-25'!A72)))&amp;", "&amp;(ISNUMBER(SEARCH('Backend Coding'!$H$13,'Budget 24-25'!A72)))&amp;", "&amp;(ISNUMBER(SEARCH('Backend Coding'!$H$14,'Budget 24-25'!A72)))&amp;", "&amp;(ISNUMBER(SEARCH('Backend Coding'!$H$15,'Budget 24-25'!A72)))&amp;", "&amp;(ISNUMBER(SEARCH('Backend Coding'!$H$16,'Budget 24-25'!A72)))&amp;", "&amp;(ISNUMBER(SEARCH('Backend Coding'!$H$17,'Budget 24-25'!A72)))&amp;", "&amp;(ISNUMBER(SEARCH('Backend Coding'!$H$18,'Budget 24-25'!A72)))&amp;", "&amp;(ISNUMBER(SEARCH('Backend Coding'!$H$19,'Budget 24-25'!A72)))&amp;", "&amp;(ISNUMBER(SEARCH('Backend Coding'!$H$20,'Budget 24-25'!A72)))&amp;", "&amp;(ISNUMBER(SEARCH('Backend Coding'!$H$21,'Budget 24-25'!A72)))&amp;", "&amp;(ISNUMBER(SEARCH('Backend Coding'!$H$22,'Budget 24-25'!A72)))&amp;", "&amp;(ISNUMBER(SEARCH('Backend Coding'!$H$23,'Budget 24-25'!A72)))&amp;", "&amp;(ISNUMBER(SEARCH('Backend Coding'!$H$24,'Budget 24-25'!A72)))&amp;", "&amp;(ISNUMBER(SEARCH('Backend Coding'!$H$25,'Budget 24-25'!A72)))&amp;", "&amp;(ISNUMBER(SEARCH('Backend Coding'!$H$26,'Budget 24-25'!A72)))</f>
        <v>FALSE, FALSE, FALSE, FALSE, FALSE, FALSE, FALSE, FALSE, FALSE, FALSE, FALSE, FALSE, FALSE, FALSE, FALSE, FALSE, FALSE, FALSE, FALSE, FALSE, FALSE, FALSE, FALSE, FALSE, FALSE</v>
      </c>
      <c r="U72" s="3" t="str">
        <f>(ISNUMBER(SEARCH('Backend Coding'!$J$2,'Budget 24-25'!A72)))&amp;", "&amp;(ISNUMBER(SEARCH('Backend Coding'!$J$3,'Budget 24-25'!A72)))&amp;", "&amp;(ISNUMBER(SEARCH('Backend Coding'!$J$4,'Budget 24-25'!A72)))&amp;", "&amp;(ISNUMBER(SEARCH('Backend Coding'!$J$5,'Budget 24-25'!A72)))&amp;", "&amp;(ISNUMBER(SEARCH('Backend Coding'!$J$6,'Budget 24-25'!A72)))&amp;", "&amp;(ISNUMBER(SEARCH('Backend Coding'!$J$7,'Budget 24-25'!A72)))&amp;", "&amp;(ISNUMBER(SEARCH('Backend Coding'!$J$8,'Budget 24-25'!A72)))&amp;", "&amp;(ISNUMBER(SEARCH('Backend Coding'!$J$9,'Budget 24-25'!A72)))&amp;", "&amp;(ISNUMBER(SEARCH('Backend Coding'!$J$10,'Budget 24-25'!A72)))&amp;", "&amp;(ISNUMBER(SEARCH('Backend Coding'!$J$11,'Budget 24-25'!A72)))&amp;", "&amp;(ISNUMBER(SEARCH('Backend Coding'!$J$12,'Budget 24-25'!A72)))&amp;", "&amp;(ISNUMBER(SEARCH('Backend Coding'!$J$13,'Budget 24-25'!A72)))&amp;", "&amp;(ISNUMBER(SEARCH('Backend Coding'!$J$14,'Budget 24-25'!A72)))&amp;", "&amp;(ISNUMBER(SEARCH('Backend Coding'!$J$15,'Budget 24-25'!A72)))&amp;", "&amp;(ISNUMBER(SEARCH('Backend Coding'!$J$16,'Budget 24-25'!A72)))&amp;", "&amp;(ISNUMBER(SEARCH('Backend Coding'!$J$17,'Budget 24-25'!A72)))&amp;", "&amp;(ISNUMBER(SEARCH('Backend Coding'!$J$18,'Budget 24-25'!A72)))&amp;", "&amp;(ISNUMBER(SEARCH('Backend Coding'!$J$19,'Budget 24-25'!A72)))&amp;", "&amp;(ISNUMBER(SEARCH('Backend Coding'!$J$20,'Budget 24-25'!A72)))&amp;", "&amp;(ISNUMBER(SEARCH('Backend Coding'!$J$21,'Budget 24-25'!A72)))&amp;", "&amp;(ISNUMBER(SEARCH('Backend Coding'!$J$22,'Budget 24-25'!A72)))&amp;", "&amp;(ISNUMBER(SEARCH('Backend Coding'!$J$23,'Budget 24-25'!A72)))&amp;", "&amp;(ISNUMBER(SEARCH('Backend Coding'!$J$24,'Budget 24-25'!A72)))&amp;", "&amp;(ISNUMBER(SEARCH('Backend Coding'!$J$25,'Budget 24-25'!A72)))&amp;", "&amp;(ISNUMBER(SEARCH('Backend Coding'!$J$26,'Budget 24-25'!A72)))</f>
        <v>FALSE, FALSE, FALSE, FALSE, FALSE, FALSE, FALSE, FALSE, FALSE, FALSE, FALSE, FALSE, FALSE, FALSE, FALSE, FALSE, FALSE, FALSE, FALSE, FALSE, FALSE, FALSE, FALSE, FALSE, FALSE</v>
      </c>
    </row>
    <row r="73" spans="1:21" ht="14.25" customHeight="1">
      <c r="A73" s="22"/>
      <c r="B73" s="123"/>
      <c r="C73" s="22"/>
      <c r="D73" s="22"/>
      <c r="E73" s="57"/>
      <c r="F73" s="22"/>
      <c r="G73" s="22"/>
      <c r="H73" s="71"/>
      <c r="I73" s="81"/>
      <c r="J73" s="81"/>
      <c r="K73" s="124"/>
      <c r="L73" s="124"/>
      <c r="M73" s="124"/>
      <c r="N73" s="59"/>
      <c r="O73" s="59"/>
      <c r="P73" s="102">
        <f t="shared" si="5"/>
        <v>0</v>
      </c>
      <c r="Q73" s="3" t="str">
        <f>(ISNUMBER(SEARCH('Backend Coding'!$B$2,'Budget 24-25'!A73)))&amp;", "&amp;(ISNUMBER(SEARCH('Backend Coding'!$B$3,'Budget 24-25'!A73)))&amp;", "&amp;(ISNUMBER(SEARCH('Backend Coding'!$B$4,'Budget 24-25'!A73)))&amp;", "&amp;(ISNUMBER(SEARCH('Backend Coding'!$B$5,'Budget 24-25'!A73)))&amp;", "&amp;(ISNUMBER(SEARCH('Backend Coding'!$B$6,'Budget 24-25'!A73)))&amp;", "&amp;(ISNUMBER(SEARCH('Backend Coding'!$B$7,'Budget 24-25'!A73)))&amp;", "&amp;(ISNUMBER(SEARCH('Backend Coding'!$B$8,'Budget 24-25'!A73)))&amp;", "&amp;(ISNUMBER(SEARCH('Backend Coding'!$B$9,'Budget 24-25'!A73)))&amp;", "&amp;(ISNUMBER(SEARCH('Backend Coding'!$B$10,'Budget 24-25'!A73)))&amp;", "&amp;(ISNUMBER(SEARCH('Backend Coding'!$B$11,'Budget 24-25'!A73)))&amp;", "&amp;(ISNUMBER(SEARCH('Backend Coding'!$B$12,'Budget 24-25'!A73)))&amp;", "&amp;(ISNUMBER(SEARCH('Backend Coding'!$B$13,'Budget 24-25'!A73)))&amp;", "&amp;(ISNUMBER(SEARCH('Backend Coding'!$B$14,'Budget 24-25'!A73)))&amp;", "&amp;(ISNUMBER(SEARCH('Backend Coding'!$B$15,'Budget 24-25'!A73)))&amp;", "&amp;(ISNUMBER(SEARCH('Backend Coding'!$B$16,'Budget 24-25'!A73)))&amp;", "&amp;(ISNUMBER(SEARCH('Backend Coding'!$B$17,'Budget 24-25'!A73)))&amp;", "&amp;(ISNUMBER(SEARCH('Backend Coding'!$B$18,'Budget 24-25'!A73)))&amp;", "&amp;(ISNUMBER(SEARCH('Backend Coding'!$B$19,'Budget 24-25'!A73)))&amp;", "&amp;(ISNUMBER(SEARCH('Backend Coding'!$B$20,'Budget 24-25'!A73)))&amp;", "&amp;(ISNUMBER(SEARCH('Backend Coding'!$B$21,'Budget 24-25'!A73)))&amp;", "&amp;(ISNUMBER(SEARCH('Backend Coding'!$B$22,'Budget 24-25'!A73)))&amp;", "&amp;(ISNUMBER(SEARCH('Backend Coding'!$B$23,'Budget 24-25'!A73)))&amp;", "&amp;(ISNUMBER(SEARCH('Backend Coding'!$B$24,'Budget 24-25'!A73)))&amp;", "&amp;(ISNUMBER(SEARCH('Backend Coding'!$B$25,'Budget 24-25'!A73)))&amp;", "&amp;(ISNUMBER(SEARCH('Backend Coding'!$B$26,'Budget 24-25'!A73)))</f>
        <v>FALSE, FALSE, FALSE, FALSE, FALSE, FALSE, FALSE, FALSE, FALSE, FALSE, FALSE, FALSE, FALSE, FALSE, FALSE, FALSE, FALSE, FALSE, FALSE, FALSE, FALSE, FALSE, FALSE, FALSE, FALSE</v>
      </c>
      <c r="R73" s="3" t="str">
        <f>(ISNUMBER(SEARCH('Backend Coding'!$D$2,'Budget 24-25'!A73)))&amp;", "&amp;(ISNUMBER(SEARCH('Backend Coding'!$D$3,'Budget 24-25'!A73)))&amp;", "&amp;(ISNUMBER(SEARCH('Backend Coding'!$D$4,'Budget 24-25'!A73)))&amp;", "&amp;(ISNUMBER(SEARCH('Backend Coding'!$D$5,'Budget 24-25'!A73)))&amp;", "&amp;(ISNUMBER(SEARCH('Backend Coding'!$D$6,'Budget 24-25'!A73)))&amp;", "&amp;(ISNUMBER(SEARCH('Backend Coding'!$D$7,'Budget 24-25'!A73)))&amp;", "&amp;(ISNUMBER(SEARCH('Backend Coding'!$D$8,'Budget 24-25'!A73)))&amp;", "&amp;(ISNUMBER(SEARCH('Backend Coding'!$D$9,'Budget 24-25'!A73)))&amp;", "&amp;(ISNUMBER(SEARCH('Backend Coding'!$D$10,'Budget 24-25'!A73)))&amp;", "&amp;(ISNUMBER(SEARCH('Backend Coding'!$D$11,'Budget 24-25'!A73)))&amp;", "&amp;(ISNUMBER(SEARCH('Backend Coding'!$D$12,'Budget 24-25'!A73)))&amp;", "&amp;(ISNUMBER(SEARCH('Backend Coding'!$D$13,'Budget 24-25'!A73)))&amp;", "&amp;(ISNUMBER(SEARCH('Backend Coding'!$D$14,'Budget 24-25'!A73)))&amp;", "&amp;(ISNUMBER(SEARCH('Backend Coding'!$D$15,'Budget 24-25'!A73)))&amp;", "&amp;(ISNUMBER(SEARCH('Backend Coding'!$D$16,'Budget 24-25'!A73)))&amp;", "&amp;(ISNUMBER(SEARCH('Backend Coding'!$D$17,'Budget 24-25'!A73)))&amp;", "&amp;(ISNUMBER(SEARCH('Backend Coding'!$D$18,'Budget 24-25'!A73)))&amp;", "&amp;(ISNUMBER(SEARCH('Backend Coding'!$D$19,'Budget 24-25'!A73)))&amp;", "&amp;(ISNUMBER(SEARCH('Backend Coding'!$D$20,'Budget 24-25'!A73)))&amp;", "&amp;(ISNUMBER(SEARCH('Backend Coding'!$D$21,'Budget 24-25'!A73)))&amp;", "&amp;(ISNUMBER(SEARCH('Backend Coding'!$D$22,'Budget 24-25'!A73)))&amp;", "&amp;(ISNUMBER(SEARCH('Backend Coding'!$D$23,'Budget 24-25'!A73)))&amp;", "&amp;(ISNUMBER(SEARCH('Backend Coding'!$D$24,'Budget 24-25'!A73)))&amp;", "&amp;(ISNUMBER(SEARCH('Backend Coding'!$D$25,'Budget 24-25'!A73)))&amp;", "&amp;(ISNUMBER(SEARCH('Backend Coding'!$D$26,'Budget 24-25'!A73)))</f>
        <v>FALSE, FALSE, FALSE, FALSE, FALSE, FALSE, FALSE, FALSE, FALSE, FALSE, FALSE, FALSE, FALSE, FALSE, FALSE, FALSE, FALSE, FALSE, FALSE, FALSE, FALSE, FALSE, FALSE, FALSE, FALSE</v>
      </c>
      <c r="S73" s="3" t="str">
        <f>(ISNUMBER(SEARCH('Backend Coding'!$F$2,'Budget 24-25'!A73)))&amp;", "&amp;(ISNUMBER(SEARCH('Backend Coding'!$F$3,'Budget 24-25'!A73)))&amp;", "&amp;(ISNUMBER(SEARCH('Backend Coding'!$F$4,'Budget 24-25'!A73)))&amp;", "&amp;(ISNUMBER(SEARCH('Backend Coding'!$F$5,'Budget 24-25'!A73)))&amp;", "&amp;(ISNUMBER(SEARCH('Backend Coding'!$F$6,'Budget 24-25'!A73)))&amp;", "&amp;(ISNUMBER(SEARCH('Backend Coding'!$F$7,'Budget 24-25'!A73)))&amp;", "&amp;(ISNUMBER(SEARCH('Backend Coding'!$F$8,'Budget 24-25'!A73)))&amp;", "&amp;(ISNUMBER(SEARCH('Backend Coding'!$F$9,'Budget 24-25'!A73)))&amp;", "&amp;(ISNUMBER(SEARCH('Backend Coding'!$F$10,'Budget 24-25'!A73)))&amp;", "&amp;(ISNUMBER(SEARCH('Backend Coding'!$F$11,'Budget 24-25'!A73)))&amp;", "&amp;(ISNUMBER(SEARCH('Backend Coding'!$F$12,'Budget 24-25'!A73)))&amp;", "&amp;(ISNUMBER(SEARCH('Backend Coding'!$F$13,'Budget 24-25'!A73)))&amp;", "&amp;(ISNUMBER(SEARCH('Backend Coding'!$F$14,'Budget 24-25'!A73)))&amp;", "&amp;(ISNUMBER(SEARCH('Backend Coding'!$F$15,'Budget 24-25'!A73)))&amp;", "&amp;(ISNUMBER(SEARCH('Backend Coding'!$F$16,'Budget 24-25'!A73)))&amp;", "&amp;(ISNUMBER(SEARCH('Backend Coding'!$F$17,'Budget 24-25'!A73)))&amp;", "&amp;(ISNUMBER(SEARCH('Backend Coding'!$F$18,'Budget 24-25'!A73)))&amp;", "&amp;(ISNUMBER(SEARCH('Backend Coding'!$F$19,'Budget 24-25'!A73)))&amp;", "&amp;(ISNUMBER(SEARCH('Backend Coding'!$F$20,'Budget 24-25'!A73)))&amp;", "&amp;(ISNUMBER(SEARCH('Backend Coding'!$F$21,'Budget 24-25'!A73)))&amp;", "&amp;(ISNUMBER(SEARCH('Backend Coding'!$F$22,'Budget 24-25'!A73)))&amp;", "&amp;(ISNUMBER(SEARCH('Backend Coding'!$F$23,'Budget 24-25'!A73)))&amp;", "&amp;(ISNUMBER(SEARCH('Backend Coding'!$F$24,'Budget 24-25'!A73)))&amp;", "&amp;(ISNUMBER(SEARCH('Backend Coding'!$F$25,'Budget 24-25'!A73)))&amp;", "&amp;(ISNUMBER(SEARCH('Backend Coding'!$F$26,'Budget 24-25'!A73)))</f>
        <v>FALSE, FALSE, FALSE, FALSE, FALSE, FALSE, FALSE, FALSE, FALSE, FALSE, FALSE, FALSE, FALSE, FALSE, FALSE, FALSE, FALSE, FALSE, FALSE, FALSE, FALSE, FALSE, FALSE, FALSE, FALSE</v>
      </c>
      <c r="T73" s="3" t="str">
        <f>(ISNUMBER(SEARCH('Backend Coding'!$H$2,'Budget 24-25'!A73)))&amp;", "&amp;(ISNUMBER(SEARCH('Backend Coding'!$H$3,'Budget 24-25'!A73)))&amp;", "&amp;(ISNUMBER(SEARCH('Backend Coding'!$H$4,'Budget 24-25'!A73)))&amp;", "&amp;(ISNUMBER(SEARCH('Backend Coding'!$H$5,'Budget 24-25'!A73)))&amp;", "&amp;(ISNUMBER(SEARCH('Backend Coding'!$H$6,'Budget 24-25'!A73)))&amp;", "&amp;(ISNUMBER(SEARCH('Backend Coding'!$H$7,'Budget 24-25'!A73)))&amp;", "&amp;(ISNUMBER(SEARCH('Backend Coding'!$H$8,'Budget 24-25'!A73)))&amp;", "&amp;(ISNUMBER(SEARCH('Backend Coding'!$H$9,'Budget 24-25'!A73)))&amp;", "&amp;(ISNUMBER(SEARCH('Backend Coding'!$H$10,'Budget 24-25'!A73)))&amp;", "&amp;(ISNUMBER(SEARCH('Backend Coding'!$H$11,'Budget 24-25'!A73)))&amp;", "&amp;(ISNUMBER(SEARCH('Backend Coding'!$H$12,'Budget 24-25'!A73)))&amp;", "&amp;(ISNUMBER(SEARCH('Backend Coding'!$H$13,'Budget 24-25'!A73)))&amp;", "&amp;(ISNUMBER(SEARCH('Backend Coding'!$H$14,'Budget 24-25'!A73)))&amp;", "&amp;(ISNUMBER(SEARCH('Backend Coding'!$H$15,'Budget 24-25'!A73)))&amp;", "&amp;(ISNUMBER(SEARCH('Backend Coding'!$H$16,'Budget 24-25'!A73)))&amp;", "&amp;(ISNUMBER(SEARCH('Backend Coding'!$H$17,'Budget 24-25'!A73)))&amp;", "&amp;(ISNUMBER(SEARCH('Backend Coding'!$H$18,'Budget 24-25'!A73)))&amp;", "&amp;(ISNUMBER(SEARCH('Backend Coding'!$H$19,'Budget 24-25'!A73)))&amp;", "&amp;(ISNUMBER(SEARCH('Backend Coding'!$H$20,'Budget 24-25'!A73)))&amp;", "&amp;(ISNUMBER(SEARCH('Backend Coding'!$H$21,'Budget 24-25'!A73)))&amp;", "&amp;(ISNUMBER(SEARCH('Backend Coding'!$H$22,'Budget 24-25'!A73)))&amp;", "&amp;(ISNUMBER(SEARCH('Backend Coding'!$H$23,'Budget 24-25'!A73)))&amp;", "&amp;(ISNUMBER(SEARCH('Backend Coding'!$H$24,'Budget 24-25'!A73)))&amp;", "&amp;(ISNUMBER(SEARCH('Backend Coding'!$H$25,'Budget 24-25'!A73)))&amp;", "&amp;(ISNUMBER(SEARCH('Backend Coding'!$H$26,'Budget 24-25'!A73)))</f>
        <v>FALSE, FALSE, FALSE, FALSE, FALSE, FALSE, FALSE, FALSE, FALSE, FALSE, FALSE, FALSE, FALSE, FALSE, FALSE, FALSE, FALSE, FALSE, FALSE, FALSE, FALSE, FALSE, FALSE, FALSE, FALSE</v>
      </c>
      <c r="U73" s="3" t="str">
        <f>(ISNUMBER(SEARCH('Backend Coding'!$J$2,'Budget 24-25'!A73)))&amp;", "&amp;(ISNUMBER(SEARCH('Backend Coding'!$J$3,'Budget 24-25'!A73)))&amp;", "&amp;(ISNUMBER(SEARCH('Backend Coding'!$J$4,'Budget 24-25'!A73)))&amp;", "&amp;(ISNUMBER(SEARCH('Backend Coding'!$J$5,'Budget 24-25'!A73)))&amp;", "&amp;(ISNUMBER(SEARCH('Backend Coding'!$J$6,'Budget 24-25'!A73)))&amp;", "&amp;(ISNUMBER(SEARCH('Backend Coding'!$J$7,'Budget 24-25'!A73)))&amp;", "&amp;(ISNUMBER(SEARCH('Backend Coding'!$J$8,'Budget 24-25'!A73)))&amp;", "&amp;(ISNUMBER(SEARCH('Backend Coding'!$J$9,'Budget 24-25'!A73)))&amp;", "&amp;(ISNUMBER(SEARCH('Backend Coding'!$J$10,'Budget 24-25'!A73)))&amp;", "&amp;(ISNUMBER(SEARCH('Backend Coding'!$J$11,'Budget 24-25'!A73)))&amp;", "&amp;(ISNUMBER(SEARCH('Backend Coding'!$J$12,'Budget 24-25'!A73)))&amp;", "&amp;(ISNUMBER(SEARCH('Backend Coding'!$J$13,'Budget 24-25'!A73)))&amp;", "&amp;(ISNUMBER(SEARCH('Backend Coding'!$J$14,'Budget 24-25'!A73)))&amp;", "&amp;(ISNUMBER(SEARCH('Backend Coding'!$J$15,'Budget 24-25'!A73)))&amp;", "&amp;(ISNUMBER(SEARCH('Backend Coding'!$J$16,'Budget 24-25'!A73)))&amp;", "&amp;(ISNUMBER(SEARCH('Backend Coding'!$J$17,'Budget 24-25'!A73)))&amp;", "&amp;(ISNUMBER(SEARCH('Backend Coding'!$J$18,'Budget 24-25'!A73)))&amp;", "&amp;(ISNUMBER(SEARCH('Backend Coding'!$J$19,'Budget 24-25'!A73)))&amp;", "&amp;(ISNUMBER(SEARCH('Backend Coding'!$J$20,'Budget 24-25'!A73)))&amp;", "&amp;(ISNUMBER(SEARCH('Backend Coding'!$J$21,'Budget 24-25'!A73)))&amp;", "&amp;(ISNUMBER(SEARCH('Backend Coding'!$J$22,'Budget 24-25'!A73)))&amp;", "&amp;(ISNUMBER(SEARCH('Backend Coding'!$J$23,'Budget 24-25'!A73)))&amp;", "&amp;(ISNUMBER(SEARCH('Backend Coding'!$J$24,'Budget 24-25'!A73)))&amp;", "&amp;(ISNUMBER(SEARCH('Backend Coding'!$J$25,'Budget 24-25'!A73)))&amp;", "&amp;(ISNUMBER(SEARCH('Backend Coding'!$J$26,'Budget 24-25'!A73)))</f>
        <v>FALSE, FALSE, FALSE, FALSE, FALSE, FALSE, FALSE, FALSE, FALSE, FALSE, FALSE, FALSE, FALSE, FALSE, FALSE, FALSE, FALSE, FALSE, FALSE, FALSE, FALSE, FALSE, FALSE, FALSE, FALSE</v>
      </c>
    </row>
    <row r="74" spans="1:21" ht="14.25" customHeight="1">
      <c r="B74" s="125"/>
      <c r="H74" s="115"/>
      <c r="I74" s="61"/>
      <c r="J74" s="61"/>
      <c r="L74" s="3"/>
      <c r="M74" s="3"/>
      <c r="N74" s="61"/>
      <c r="O74" s="61"/>
      <c r="P74" s="126"/>
    </row>
    <row r="75" spans="1:21" ht="14.25" customHeight="1">
      <c r="B75" s="125"/>
      <c r="H75" s="115"/>
      <c r="I75" s="61"/>
      <c r="J75" s="61"/>
      <c r="L75" s="3"/>
      <c r="M75" s="3"/>
      <c r="N75" s="61"/>
      <c r="O75" s="61"/>
      <c r="P75" s="126"/>
    </row>
    <row r="76" spans="1:21" ht="14.25" customHeight="1">
      <c r="B76" s="125"/>
      <c r="H76" s="115"/>
      <c r="I76" s="61"/>
      <c r="J76" s="61"/>
      <c r="L76" s="3"/>
      <c r="M76" s="3"/>
      <c r="N76" s="61"/>
      <c r="O76" s="61"/>
      <c r="P76" s="126"/>
    </row>
    <row r="77" spans="1:21" ht="14.25" customHeight="1">
      <c r="B77" s="125"/>
      <c r="H77" s="115"/>
      <c r="I77" s="61"/>
      <c r="J77" s="61"/>
      <c r="L77" s="3"/>
      <c r="M77" s="3"/>
      <c r="N77" s="61"/>
      <c r="O77" s="61"/>
      <c r="P77" s="126"/>
    </row>
    <row r="78" spans="1:21" ht="14.25" customHeight="1">
      <c r="B78" s="125"/>
      <c r="H78" s="115"/>
      <c r="I78" s="61"/>
      <c r="J78" s="61"/>
      <c r="L78" s="3"/>
      <c r="M78" s="3"/>
      <c r="N78" s="61"/>
      <c r="O78" s="61"/>
      <c r="P78" s="126"/>
    </row>
    <row r="79" spans="1:21" ht="14.25" customHeight="1">
      <c r="B79" s="125"/>
      <c r="H79" s="115"/>
      <c r="I79" s="61"/>
      <c r="J79" s="61"/>
      <c r="L79" s="3"/>
      <c r="M79" s="3"/>
      <c r="N79" s="61"/>
      <c r="O79" s="61"/>
      <c r="P79" s="126"/>
    </row>
    <row r="80" spans="1:21" ht="14.25" customHeight="1">
      <c r="B80" s="125"/>
      <c r="H80" s="115"/>
      <c r="I80" s="61"/>
      <c r="J80" s="61"/>
      <c r="L80" s="3"/>
      <c r="M80" s="3"/>
      <c r="N80" s="61"/>
      <c r="O80" s="61"/>
      <c r="P80" s="126"/>
    </row>
    <row r="81" spans="2:16" ht="14.25" customHeight="1">
      <c r="B81" s="125"/>
      <c r="H81" s="115"/>
      <c r="I81" s="61"/>
      <c r="J81" s="61"/>
      <c r="L81" s="3"/>
      <c r="M81" s="3"/>
      <c r="N81" s="61"/>
      <c r="O81" s="61"/>
      <c r="P81" s="126"/>
    </row>
    <row r="82" spans="2:16" ht="14.25" customHeight="1">
      <c r="B82" s="125"/>
      <c r="H82" s="115"/>
      <c r="I82" s="61"/>
      <c r="J82" s="61"/>
      <c r="L82" s="3"/>
      <c r="M82" s="3"/>
      <c r="N82" s="61"/>
      <c r="O82" s="61"/>
      <c r="P82" s="126"/>
    </row>
    <row r="83" spans="2:16" ht="14.25" customHeight="1">
      <c r="B83" s="125"/>
      <c r="H83" s="115"/>
      <c r="I83" s="61"/>
      <c r="J83" s="61"/>
      <c r="L83" s="3"/>
      <c r="M83" s="3"/>
      <c r="N83" s="61"/>
      <c r="O83" s="61"/>
      <c r="P83" s="126"/>
    </row>
    <row r="84" spans="2:16" ht="14.25" customHeight="1">
      <c r="B84" s="125"/>
      <c r="H84" s="115"/>
      <c r="I84" s="61"/>
      <c r="J84" s="61"/>
      <c r="L84" s="3"/>
      <c r="M84" s="3"/>
      <c r="N84" s="61"/>
      <c r="O84" s="61"/>
      <c r="P84" s="126"/>
    </row>
    <row r="85" spans="2:16" ht="14.25" customHeight="1">
      <c r="B85" s="125"/>
      <c r="H85" s="115"/>
      <c r="I85" s="61"/>
      <c r="J85" s="61"/>
      <c r="L85" s="3"/>
      <c r="M85" s="3"/>
      <c r="N85" s="61"/>
      <c r="O85" s="61"/>
      <c r="P85" s="126"/>
    </row>
    <row r="86" spans="2:16" ht="14.25" customHeight="1">
      <c r="B86" s="125"/>
      <c r="H86" s="115"/>
      <c r="I86" s="61"/>
      <c r="J86" s="61"/>
      <c r="L86" s="3"/>
      <c r="M86" s="3"/>
      <c r="N86" s="61"/>
      <c r="O86" s="61"/>
      <c r="P86" s="126"/>
    </row>
    <row r="87" spans="2:16" ht="14.25" customHeight="1">
      <c r="B87" s="125"/>
      <c r="H87" s="115"/>
      <c r="I87" s="61"/>
      <c r="J87" s="61"/>
      <c r="L87" s="3"/>
      <c r="M87" s="3"/>
      <c r="N87" s="61"/>
      <c r="O87" s="61"/>
      <c r="P87" s="126"/>
    </row>
    <row r="88" spans="2:16" ht="14.25" customHeight="1">
      <c r="B88" s="125"/>
      <c r="H88" s="115"/>
      <c r="I88" s="61"/>
      <c r="J88" s="61"/>
      <c r="L88" s="3"/>
      <c r="M88" s="3"/>
      <c r="N88" s="61"/>
      <c r="O88" s="61"/>
      <c r="P88" s="126"/>
    </row>
    <row r="89" spans="2:16" ht="14.25" customHeight="1">
      <c r="B89" s="125"/>
      <c r="H89" s="115"/>
      <c r="I89" s="61"/>
      <c r="J89" s="61"/>
      <c r="L89" s="3"/>
      <c r="M89" s="3"/>
      <c r="N89" s="61"/>
      <c r="O89" s="61"/>
      <c r="P89" s="126"/>
    </row>
    <row r="90" spans="2:16" ht="14.25" customHeight="1">
      <c r="B90" s="125"/>
      <c r="H90" s="115"/>
      <c r="I90" s="61"/>
      <c r="J90" s="61"/>
      <c r="L90" s="3"/>
      <c r="M90" s="3"/>
      <c r="N90" s="61"/>
      <c r="O90" s="61"/>
      <c r="P90" s="126"/>
    </row>
    <row r="91" spans="2:16" ht="14.25" customHeight="1">
      <c r="B91" s="125"/>
      <c r="H91" s="115"/>
      <c r="I91" s="61"/>
      <c r="J91" s="61"/>
      <c r="L91" s="3"/>
      <c r="M91" s="3"/>
      <c r="N91" s="61"/>
      <c r="O91" s="61"/>
      <c r="P91" s="126"/>
    </row>
    <row r="92" spans="2:16" ht="14.25" customHeight="1">
      <c r="B92" s="125"/>
      <c r="H92" s="115"/>
      <c r="I92" s="61"/>
      <c r="J92" s="61"/>
      <c r="L92" s="3"/>
      <c r="M92" s="3"/>
      <c r="N92" s="61"/>
      <c r="O92" s="61"/>
      <c r="P92" s="126"/>
    </row>
    <row r="93" spans="2:16" ht="14.25" customHeight="1">
      <c r="B93" s="125"/>
      <c r="H93" s="115"/>
      <c r="I93" s="61"/>
      <c r="J93" s="61"/>
      <c r="L93" s="3"/>
      <c r="M93" s="3"/>
      <c r="N93" s="61"/>
      <c r="O93" s="61"/>
      <c r="P93" s="126"/>
    </row>
    <row r="94" spans="2:16" ht="14.25" customHeight="1">
      <c r="B94" s="125"/>
      <c r="H94" s="115"/>
      <c r="I94" s="61"/>
      <c r="J94" s="61"/>
      <c r="L94" s="3"/>
      <c r="M94" s="3"/>
      <c r="N94" s="61"/>
      <c r="O94" s="61"/>
      <c r="P94" s="126"/>
    </row>
    <row r="95" spans="2:16" ht="14.25" customHeight="1">
      <c r="B95" s="125"/>
      <c r="H95" s="115"/>
      <c r="I95" s="61"/>
      <c r="J95" s="61"/>
      <c r="L95" s="3"/>
      <c r="M95" s="3"/>
      <c r="N95" s="61"/>
      <c r="O95" s="61"/>
      <c r="P95" s="126"/>
    </row>
    <row r="96" spans="2:16" ht="14.25" customHeight="1">
      <c r="B96" s="125"/>
      <c r="H96" s="115"/>
      <c r="I96" s="61"/>
      <c r="J96" s="61"/>
      <c r="L96" s="3"/>
      <c r="M96" s="3"/>
      <c r="N96" s="61"/>
      <c r="O96" s="61"/>
      <c r="P96" s="126"/>
    </row>
    <row r="97" spans="2:16" ht="14.25" customHeight="1">
      <c r="B97" s="125"/>
      <c r="H97" s="115"/>
      <c r="I97" s="61"/>
      <c r="J97" s="61"/>
      <c r="L97" s="3"/>
      <c r="M97" s="3"/>
      <c r="N97" s="61"/>
      <c r="O97" s="61"/>
      <c r="P97" s="126"/>
    </row>
    <row r="98" spans="2:16" ht="14.25" customHeight="1">
      <c r="B98" s="125"/>
      <c r="H98" s="115"/>
      <c r="I98" s="61"/>
      <c r="J98" s="61"/>
      <c r="L98" s="3"/>
      <c r="M98" s="3"/>
      <c r="N98" s="61"/>
      <c r="O98" s="61"/>
      <c r="P98" s="126"/>
    </row>
    <row r="99" spans="2:16" ht="14.25" customHeight="1">
      <c r="B99" s="125"/>
      <c r="H99" s="115"/>
      <c r="I99" s="61"/>
      <c r="J99" s="61"/>
      <c r="L99" s="3"/>
      <c r="M99" s="3"/>
      <c r="N99" s="61"/>
      <c r="O99" s="61"/>
      <c r="P99" s="126"/>
    </row>
    <row r="100" spans="2:16" ht="14.25" customHeight="1">
      <c r="B100" s="125"/>
      <c r="H100" s="115"/>
      <c r="I100" s="61"/>
      <c r="J100" s="61"/>
      <c r="L100" s="3"/>
      <c r="M100" s="3"/>
      <c r="N100" s="61"/>
      <c r="O100" s="61"/>
      <c r="P100" s="126"/>
    </row>
    <row r="101" spans="2:16" ht="14.25" customHeight="1">
      <c r="B101" s="125"/>
      <c r="H101" s="115"/>
      <c r="I101" s="61"/>
      <c r="J101" s="61"/>
      <c r="L101" s="3"/>
      <c r="M101" s="3"/>
      <c r="N101" s="61"/>
      <c r="O101" s="61"/>
      <c r="P101" s="126"/>
    </row>
    <row r="102" spans="2:16" ht="14.25" customHeight="1">
      <c r="B102" s="125"/>
      <c r="H102" s="115"/>
      <c r="I102" s="61"/>
      <c r="J102" s="61"/>
      <c r="L102" s="3"/>
      <c r="M102" s="3"/>
      <c r="N102" s="61"/>
      <c r="O102" s="61"/>
      <c r="P102" s="126"/>
    </row>
    <row r="103" spans="2:16" ht="14.25" customHeight="1">
      <c r="B103" s="125"/>
      <c r="H103" s="115"/>
      <c r="I103" s="61"/>
      <c r="J103" s="61"/>
      <c r="L103" s="3"/>
      <c r="M103" s="3"/>
      <c r="N103" s="61"/>
      <c r="O103" s="61"/>
      <c r="P103" s="126"/>
    </row>
    <row r="104" spans="2:16" ht="14.25" customHeight="1">
      <c r="B104" s="125"/>
      <c r="H104" s="115"/>
      <c r="I104" s="61"/>
      <c r="J104" s="61"/>
      <c r="L104" s="3"/>
      <c r="M104" s="3"/>
      <c r="N104" s="61"/>
      <c r="O104" s="61"/>
      <c r="P104" s="126"/>
    </row>
    <row r="105" spans="2:16" ht="14.25" customHeight="1">
      <c r="B105" s="125"/>
      <c r="H105" s="115"/>
      <c r="I105" s="61"/>
      <c r="J105" s="61"/>
      <c r="L105" s="3"/>
      <c r="M105" s="3"/>
      <c r="N105" s="61"/>
      <c r="O105" s="61"/>
      <c r="P105" s="126"/>
    </row>
    <row r="106" spans="2:16" ht="14.25" customHeight="1">
      <c r="B106" s="125"/>
      <c r="H106" s="115"/>
      <c r="I106" s="61"/>
      <c r="J106" s="61"/>
      <c r="L106" s="3"/>
      <c r="M106" s="3"/>
      <c r="N106" s="61"/>
      <c r="O106" s="61"/>
      <c r="P106" s="126"/>
    </row>
    <row r="107" spans="2:16" ht="14.25" customHeight="1">
      <c r="B107" s="125"/>
      <c r="H107" s="115"/>
      <c r="I107" s="61"/>
      <c r="J107" s="61"/>
      <c r="L107" s="3"/>
      <c r="M107" s="3"/>
      <c r="N107" s="61"/>
      <c r="O107" s="61"/>
      <c r="P107" s="126"/>
    </row>
    <row r="108" spans="2:16" ht="14.25" customHeight="1">
      <c r="B108" s="125"/>
      <c r="H108" s="115"/>
      <c r="I108" s="61"/>
      <c r="J108" s="61"/>
      <c r="L108" s="3"/>
      <c r="M108" s="3"/>
      <c r="N108" s="61"/>
      <c r="O108" s="61"/>
      <c r="P108" s="126"/>
    </row>
    <row r="109" spans="2:16" ht="14.25" customHeight="1">
      <c r="B109" s="125"/>
      <c r="H109" s="115"/>
      <c r="I109" s="61"/>
      <c r="J109" s="61"/>
      <c r="L109" s="3"/>
      <c r="M109" s="3"/>
      <c r="N109" s="61"/>
      <c r="O109" s="61"/>
      <c r="P109" s="126"/>
    </row>
    <row r="110" spans="2:16" ht="14.25" customHeight="1">
      <c r="B110" s="125"/>
      <c r="H110" s="115"/>
      <c r="I110" s="61"/>
      <c r="J110" s="61"/>
      <c r="L110" s="3"/>
      <c r="M110" s="3"/>
      <c r="N110" s="61"/>
      <c r="O110" s="61"/>
      <c r="P110" s="126"/>
    </row>
    <row r="111" spans="2:16" ht="14.25" customHeight="1">
      <c r="B111" s="125"/>
      <c r="H111" s="115"/>
      <c r="I111" s="61"/>
      <c r="J111" s="61"/>
      <c r="L111" s="3"/>
      <c r="M111" s="3"/>
      <c r="N111" s="61"/>
      <c r="O111" s="61"/>
      <c r="P111" s="126"/>
    </row>
    <row r="112" spans="2:16" ht="14.25" customHeight="1">
      <c r="B112" s="125"/>
      <c r="H112" s="115"/>
      <c r="I112" s="61"/>
      <c r="J112" s="61"/>
      <c r="L112" s="3"/>
      <c r="M112" s="3"/>
      <c r="N112" s="61"/>
      <c r="O112" s="61"/>
      <c r="P112" s="126"/>
    </row>
    <row r="113" spans="2:16" ht="14.25" customHeight="1">
      <c r="B113" s="125"/>
      <c r="H113" s="115"/>
      <c r="I113" s="61"/>
      <c r="J113" s="61"/>
      <c r="L113" s="3"/>
      <c r="M113" s="3"/>
      <c r="N113" s="61"/>
      <c r="O113" s="61"/>
      <c r="P113" s="126"/>
    </row>
    <row r="114" spans="2:16" ht="14.25" customHeight="1">
      <c r="B114" s="125"/>
      <c r="H114" s="115"/>
      <c r="I114" s="61"/>
      <c r="J114" s="61"/>
      <c r="L114" s="3"/>
      <c r="M114" s="3"/>
      <c r="N114" s="61"/>
      <c r="O114" s="61"/>
      <c r="P114" s="126"/>
    </row>
    <row r="115" spans="2:16" ht="14.25" customHeight="1">
      <c r="B115" s="125"/>
      <c r="H115" s="115"/>
      <c r="I115" s="61"/>
      <c r="J115" s="61"/>
      <c r="L115" s="3"/>
      <c r="M115" s="3"/>
      <c r="N115" s="61"/>
      <c r="O115" s="61"/>
      <c r="P115" s="126"/>
    </row>
    <row r="116" spans="2:16" ht="14.25" customHeight="1">
      <c r="B116" s="125"/>
      <c r="H116" s="115"/>
      <c r="I116" s="61"/>
      <c r="J116" s="61"/>
      <c r="L116" s="3"/>
      <c r="M116" s="3"/>
      <c r="N116" s="61"/>
      <c r="O116" s="61"/>
      <c r="P116" s="126"/>
    </row>
    <row r="117" spans="2:16" ht="14.25" customHeight="1">
      <c r="B117" s="125"/>
      <c r="H117" s="115"/>
      <c r="I117" s="61"/>
      <c r="J117" s="61"/>
      <c r="L117" s="3"/>
      <c r="M117" s="3"/>
      <c r="N117" s="61"/>
      <c r="O117" s="61"/>
      <c r="P117" s="126"/>
    </row>
    <row r="118" spans="2:16" ht="14.25" customHeight="1">
      <c r="B118" s="125"/>
      <c r="H118" s="115"/>
      <c r="I118" s="61"/>
      <c r="J118" s="61"/>
      <c r="L118" s="3"/>
      <c r="M118" s="3"/>
      <c r="N118" s="61"/>
      <c r="O118" s="61"/>
      <c r="P118" s="126"/>
    </row>
    <row r="119" spans="2:16" ht="14.25" customHeight="1">
      <c r="B119" s="125"/>
      <c r="H119" s="115"/>
      <c r="I119" s="61"/>
      <c r="J119" s="61"/>
      <c r="L119" s="3"/>
      <c r="M119" s="3"/>
      <c r="N119" s="61"/>
      <c r="O119" s="61"/>
      <c r="P119" s="126"/>
    </row>
    <row r="120" spans="2:16" ht="14.25" customHeight="1">
      <c r="B120" s="125"/>
      <c r="H120" s="115"/>
      <c r="I120" s="61"/>
      <c r="J120" s="61"/>
      <c r="L120" s="3"/>
      <c r="M120" s="3"/>
      <c r="N120" s="61"/>
      <c r="O120" s="61"/>
      <c r="P120" s="126"/>
    </row>
    <row r="121" spans="2:16" ht="14.25" customHeight="1">
      <c r="B121" s="125"/>
      <c r="H121" s="115"/>
      <c r="I121" s="61"/>
      <c r="J121" s="61"/>
      <c r="L121" s="3"/>
      <c r="M121" s="3"/>
      <c r="N121" s="61"/>
      <c r="O121" s="61"/>
      <c r="P121" s="126"/>
    </row>
    <row r="122" spans="2:16" ht="14.25" customHeight="1">
      <c r="B122" s="125"/>
      <c r="H122" s="115"/>
      <c r="I122" s="61"/>
      <c r="J122" s="61"/>
      <c r="L122" s="3"/>
      <c r="M122" s="3"/>
      <c r="N122" s="61"/>
      <c r="O122" s="61"/>
      <c r="P122" s="126"/>
    </row>
    <row r="123" spans="2:16" ht="14.25" customHeight="1">
      <c r="B123" s="125"/>
      <c r="H123" s="115"/>
      <c r="I123" s="61"/>
      <c r="J123" s="61"/>
      <c r="L123" s="3"/>
      <c r="M123" s="3"/>
      <c r="N123" s="61"/>
      <c r="O123" s="61"/>
      <c r="P123" s="126"/>
    </row>
    <row r="124" spans="2:16" ht="14.25" customHeight="1">
      <c r="B124" s="125"/>
      <c r="H124" s="115"/>
      <c r="I124" s="61"/>
      <c r="J124" s="61"/>
      <c r="L124" s="3"/>
      <c r="M124" s="3"/>
      <c r="N124" s="61"/>
      <c r="O124" s="61"/>
      <c r="P124" s="126"/>
    </row>
    <row r="125" spans="2:16" ht="14.25" customHeight="1">
      <c r="B125" s="125"/>
      <c r="H125" s="115"/>
      <c r="I125" s="61"/>
      <c r="J125" s="61"/>
      <c r="L125" s="3"/>
      <c r="M125" s="3"/>
      <c r="N125" s="61"/>
      <c r="O125" s="61"/>
      <c r="P125" s="126"/>
    </row>
    <row r="126" spans="2:16" ht="14.25" customHeight="1">
      <c r="B126" s="125"/>
      <c r="H126" s="115"/>
      <c r="I126" s="61"/>
      <c r="J126" s="61"/>
      <c r="L126" s="3"/>
      <c r="M126" s="3"/>
      <c r="N126" s="61"/>
      <c r="O126" s="61"/>
      <c r="P126" s="126"/>
    </row>
    <row r="127" spans="2:16" ht="14.25" customHeight="1">
      <c r="B127" s="125"/>
      <c r="H127" s="115"/>
      <c r="I127" s="61"/>
      <c r="J127" s="61"/>
      <c r="L127" s="3"/>
      <c r="M127" s="3"/>
      <c r="N127" s="61"/>
      <c r="O127" s="61"/>
      <c r="P127" s="126"/>
    </row>
    <row r="128" spans="2:16" ht="14.25" customHeight="1">
      <c r="B128" s="125"/>
      <c r="H128" s="115"/>
      <c r="I128" s="61"/>
      <c r="J128" s="61"/>
      <c r="L128" s="3"/>
      <c r="M128" s="3"/>
      <c r="N128" s="61"/>
      <c r="O128" s="61"/>
      <c r="P128" s="126"/>
    </row>
    <row r="129" spans="2:16" ht="14.25" customHeight="1">
      <c r="B129" s="125"/>
      <c r="H129" s="115"/>
      <c r="I129" s="61"/>
      <c r="J129" s="61"/>
      <c r="L129" s="3"/>
      <c r="M129" s="3"/>
      <c r="N129" s="61"/>
      <c r="O129" s="61"/>
      <c r="P129" s="126"/>
    </row>
    <row r="130" spans="2:16" ht="14.25" customHeight="1">
      <c r="B130" s="125"/>
      <c r="H130" s="115"/>
      <c r="I130" s="61"/>
      <c r="J130" s="61"/>
      <c r="L130" s="3"/>
      <c r="M130" s="3"/>
      <c r="N130" s="61"/>
      <c r="O130" s="61"/>
      <c r="P130" s="126"/>
    </row>
    <row r="131" spans="2:16" ht="14.25" customHeight="1">
      <c r="B131" s="125"/>
      <c r="H131" s="115"/>
      <c r="I131" s="61"/>
      <c r="J131" s="61"/>
      <c r="L131" s="3"/>
      <c r="M131" s="3"/>
      <c r="N131" s="61"/>
      <c r="O131" s="61"/>
      <c r="P131" s="126"/>
    </row>
    <row r="132" spans="2:16" ht="14.25" customHeight="1">
      <c r="B132" s="125"/>
      <c r="H132" s="115"/>
      <c r="I132" s="61"/>
      <c r="J132" s="61"/>
      <c r="L132" s="3"/>
      <c r="M132" s="3"/>
      <c r="N132" s="61"/>
      <c r="O132" s="61"/>
      <c r="P132" s="126"/>
    </row>
    <row r="133" spans="2:16" ht="14.25" customHeight="1">
      <c r="B133" s="125"/>
      <c r="H133" s="115"/>
      <c r="I133" s="61"/>
      <c r="J133" s="61"/>
      <c r="L133" s="3"/>
      <c r="M133" s="3"/>
      <c r="N133" s="61"/>
      <c r="O133" s="61"/>
      <c r="P133" s="126"/>
    </row>
    <row r="134" spans="2:16" ht="14.25" customHeight="1">
      <c r="B134" s="125"/>
      <c r="H134" s="115"/>
      <c r="I134" s="61"/>
      <c r="J134" s="61"/>
      <c r="L134" s="3"/>
      <c r="M134" s="3"/>
      <c r="N134" s="61"/>
      <c r="O134" s="61"/>
      <c r="P134" s="126"/>
    </row>
    <row r="135" spans="2:16" ht="14.25" customHeight="1">
      <c r="B135" s="125"/>
      <c r="H135" s="115"/>
      <c r="I135" s="61"/>
      <c r="J135" s="61"/>
      <c r="L135" s="3"/>
      <c r="M135" s="3"/>
      <c r="N135" s="61"/>
      <c r="O135" s="61"/>
      <c r="P135" s="126"/>
    </row>
    <row r="136" spans="2:16" ht="14.25" customHeight="1">
      <c r="B136" s="125"/>
      <c r="H136" s="115"/>
      <c r="I136" s="61"/>
      <c r="J136" s="61"/>
      <c r="L136" s="3"/>
      <c r="M136" s="3"/>
      <c r="N136" s="61"/>
      <c r="O136" s="61"/>
      <c r="P136" s="126"/>
    </row>
    <row r="137" spans="2:16" ht="14.25" customHeight="1">
      <c r="B137" s="125"/>
      <c r="H137" s="115"/>
      <c r="I137" s="61"/>
      <c r="J137" s="61"/>
      <c r="L137" s="3"/>
      <c r="M137" s="3"/>
      <c r="N137" s="61"/>
      <c r="O137" s="61"/>
      <c r="P137" s="126"/>
    </row>
    <row r="138" spans="2:16" ht="14.25" customHeight="1">
      <c r="B138" s="125"/>
      <c r="H138" s="115"/>
      <c r="I138" s="61"/>
      <c r="J138" s="61"/>
      <c r="L138" s="3"/>
      <c r="M138" s="3"/>
      <c r="N138" s="61"/>
      <c r="O138" s="61"/>
      <c r="P138" s="126"/>
    </row>
    <row r="139" spans="2:16" ht="14.25" customHeight="1">
      <c r="B139" s="125"/>
      <c r="H139" s="115"/>
      <c r="I139" s="61"/>
      <c r="J139" s="61"/>
      <c r="L139" s="3"/>
      <c r="M139" s="3"/>
      <c r="N139" s="61"/>
      <c r="O139" s="61"/>
      <c r="P139" s="126"/>
    </row>
    <row r="140" spans="2:16" ht="14.25" customHeight="1">
      <c r="B140" s="125"/>
      <c r="H140" s="115"/>
      <c r="I140" s="61"/>
      <c r="J140" s="61"/>
      <c r="L140" s="3"/>
      <c r="M140" s="3"/>
      <c r="N140" s="61"/>
      <c r="O140" s="61"/>
      <c r="P140" s="126"/>
    </row>
    <row r="141" spans="2:16" ht="14.25" customHeight="1">
      <c r="B141" s="125"/>
      <c r="H141" s="115"/>
      <c r="I141" s="61"/>
      <c r="J141" s="61"/>
      <c r="L141" s="3"/>
      <c r="M141" s="3"/>
      <c r="N141" s="61"/>
      <c r="O141" s="61"/>
      <c r="P141" s="126"/>
    </row>
    <row r="142" spans="2:16" ht="14.25" customHeight="1">
      <c r="B142" s="125"/>
      <c r="H142" s="115"/>
      <c r="I142" s="61"/>
      <c r="J142" s="61"/>
      <c r="L142" s="3"/>
      <c r="M142" s="3"/>
      <c r="N142" s="61"/>
      <c r="O142" s="61"/>
      <c r="P142" s="126"/>
    </row>
    <row r="143" spans="2:16" ht="14.25" customHeight="1">
      <c r="B143" s="125"/>
      <c r="H143" s="115"/>
      <c r="I143" s="61"/>
      <c r="J143" s="61"/>
      <c r="L143" s="3"/>
      <c r="M143" s="3"/>
      <c r="N143" s="61"/>
      <c r="O143" s="61"/>
      <c r="P143" s="126"/>
    </row>
    <row r="144" spans="2:16" ht="14.25" customHeight="1">
      <c r="B144" s="125"/>
      <c r="H144" s="115"/>
      <c r="I144" s="61"/>
      <c r="J144" s="61"/>
      <c r="L144" s="3"/>
      <c r="M144" s="3"/>
      <c r="N144" s="61"/>
      <c r="O144" s="61"/>
      <c r="P144" s="126"/>
    </row>
    <row r="145" spans="2:16" ht="14.25" customHeight="1">
      <c r="B145" s="125"/>
      <c r="H145" s="115"/>
      <c r="I145" s="61"/>
      <c r="J145" s="61"/>
      <c r="L145" s="3"/>
      <c r="M145" s="3"/>
      <c r="N145" s="61"/>
      <c r="O145" s="61"/>
      <c r="P145" s="126"/>
    </row>
    <row r="146" spans="2:16" ht="14.25" customHeight="1">
      <c r="B146" s="125"/>
      <c r="H146" s="115"/>
      <c r="I146" s="61"/>
      <c r="J146" s="61"/>
      <c r="L146" s="3"/>
      <c r="M146" s="3"/>
      <c r="N146" s="61"/>
      <c r="O146" s="61"/>
      <c r="P146" s="126"/>
    </row>
    <row r="147" spans="2:16" ht="14.25" customHeight="1">
      <c r="B147" s="125"/>
      <c r="H147" s="115"/>
      <c r="I147" s="61"/>
      <c r="J147" s="61"/>
      <c r="L147" s="3"/>
      <c r="M147" s="3"/>
      <c r="N147" s="61"/>
      <c r="O147" s="61"/>
      <c r="P147" s="126"/>
    </row>
    <row r="148" spans="2:16" ht="14.25" customHeight="1">
      <c r="B148" s="125"/>
      <c r="H148" s="115"/>
      <c r="I148" s="61"/>
      <c r="J148" s="61"/>
      <c r="L148" s="3"/>
      <c r="M148" s="3"/>
      <c r="N148" s="61"/>
      <c r="O148" s="61"/>
      <c r="P148" s="126"/>
    </row>
    <row r="149" spans="2:16" ht="14.25" customHeight="1">
      <c r="B149" s="125"/>
      <c r="H149" s="115"/>
      <c r="I149" s="61"/>
      <c r="J149" s="61"/>
      <c r="L149" s="3"/>
      <c r="M149" s="3"/>
      <c r="N149" s="61"/>
      <c r="O149" s="61"/>
      <c r="P149" s="126"/>
    </row>
    <row r="150" spans="2:16" ht="14.25" customHeight="1">
      <c r="B150" s="125"/>
      <c r="H150" s="115"/>
      <c r="I150" s="61"/>
      <c r="J150" s="61"/>
      <c r="L150" s="3"/>
      <c r="M150" s="3"/>
      <c r="N150" s="61"/>
      <c r="O150" s="61"/>
      <c r="P150" s="126"/>
    </row>
    <row r="151" spans="2:16" ht="14.25" customHeight="1">
      <c r="B151" s="125"/>
      <c r="H151" s="115"/>
      <c r="I151" s="61"/>
      <c r="J151" s="61"/>
      <c r="L151" s="3"/>
      <c r="M151" s="3"/>
      <c r="N151" s="61"/>
      <c r="O151" s="61"/>
      <c r="P151" s="126"/>
    </row>
    <row r="152" spans="2:16" ht="14.25" customHeight="1">
      <c r="B152" s="125"/>
      <c r="H152" s="115"/>
      <c r="I152" s="61"/>
      <c r="J152" s="61"/>
      <c r="L152" s="3"/>
      <c r="M152" s="3"/>
      <c r="N152" s="61"/>
      <c r="O152" s="61"/>
      <c r="P152" s="126"/>
    </row>
    <row r="153" spans="2:16" ht="14.25" customHeight="1">
      <c r="B153" s="125"/>
      <c r="H153" s="115"/>
      <c r="I153" s="61"/>
      <c r="J153" s="61"/>
      <c r="L153" s="3"/>
      <c r="M153" s="3"/>
      <c r="N153" s="61"/>
      <c r="O153" s="61"/>
      <c r="P153" s="126"/>
    </row>
    <row r="154" spans="2:16" ht="14.25" customHeight="1">
      <c r="B154" s="125"/>
      <c r="H154" s="115"/>
      <c r="I154" s="61"/>
      <c r="J154" s="61"/>
      <c r="L154" s="3"/>
      <c r="M154" s="3"/>
      <c r="N154" s="61"/>
      <c r="O154" s="61"/>
      <c r="P154" s="126"/>
    </row>
    <row r="155" spans="2:16" ht="14.25" customHeight="1">
      <c r="B155" s="125"/>
      <c r="H155" s="115"/>
      <c r="I155" s="61"/>
      <c r="J155" s="61"/>
      <c r="L155" s="3"/>
      <c r="M155" s="3"/>
      <c r="N155" s="61"/>
      <c r="O155" s="61"/>
      <c r="P155" s="126"/>
    </row>
    <row r="156" spans="2:16" ht="14.25" customHeight="1">
      <c r="B156" s="125"/>
      <c r="H156" s="115"/>
      <c r="I156" s="61"/>
      <c r="J156" s="61"/>
      <c r="L156" s="3"/>
      <c r="M156" s="3"/>
      <c r="N156" s="61"/>
      <c r="O156" s="61"/>
      <c r="P156" s="126"/>
    </row>
    <row r="157" spans="2:16" ht="14.25" customHeight="1">
      <c r="B157" s="125"/>
      <c r="H157" s="115"/>
      <c r="I157" s="61"/>
      <c r="J157" s="61"/>
      <c r="L157" s="3"/>
      <c r="M157" s="3"/>
      <c r="N157" s="61"/>
      <c r="O157" s="61"/>
      <c r="P157" s="126"/>
    </row>
    <row r="158" spans="2:16" ht="14.25" customHeight="1">
      <c r="B158" s="125"/>
      <c r="H158" s="115"/>
      <c r="I158" s="61"/>
      <c r="J158" s="61"/>
      <c r="L158" s="3"/>
      <c r="M158" s="3"/>
      <c r="N158" s="61"/>
      <c r="O158" s="61"/>
      <c r="P158" s="126"/>
    </row>
    <row r="159" spans="2:16" ht="14.25" customHeight="1">
      <c r="B159" s="125"/>
      <c r="H159" s="115"/>
      <c r="I159" s="61"/>
      <c r="J159" s="61"/>
      <c r="L159" s="3"/>
      <c r="M159" s="3"/>
      <c r="N159" s="61"/>
      <c r="O159" s="61"/>
      <c r="P159" s="126"/>
    </row>
    <row r="160" spans="2:16" ht="14.25" customHeight="1">
      <c r="B160" s="125"/>
      <c r="H160" s="115"/>
      <c r="I160" s="61"/>
      <c r="J160" s="61"/>
      <c r="L160" s="3"/>
      <c r="M160" s="3"/>
      <c r="N160" s="61"/>
      <c r="O160" s="61"/>
      <c r="P160" s="126"/>
    </row>
    <row r="161" spans="2:16" ht="14.25" customHeight="1">
      <c r="B161" s="125"/>
      <c r="H161" s="115"/>
      <c r="I161" s="61"/>
      <c r="J161" s="61"/>
      <c r="L161" s="3"/>
      <c r="M161" s="3"/>
      <c r="N161" s="61"/>
      <c r="O161" s="61"/>
      <c r="P161" s="126"/>
    </row>
    <row r="162" spans="2:16" ht="14.25" customHeight="1">
      <c r="B162" s="125"/>
      <c r="H162" s="115"/>
      <c r="I162" s="61"/>
      <c r="J162" s="61"/>
      <c r="L162" s="3"/>
      <c r="M162" s="3"/>
      <c r="N162" s="61"/>
      <c r="O162" s="61"/>
      <c r="P162" s="126"/>
    </row>
    <row r="163" spans="2:16" ht="14.25" customHeight="1">
      <c r="B163" s="125"/>
      <c r="H163" s="115"/>
      <c r="I163" s="61"/>
      <c r="J163" s="61"/>
      <c r="L163" s="3"/>
      <c r="M163" s="3"/>
      <c r="N163" s="61"/>
      <c r="O163" s="61"/>
      <c r="P163" s="126"/>
    </row>
    <row r="164" spans="2:16" ht="14.25" customHeight="1">
      <c r="B164" s="125"/>
      <c r="H164" s="115"/>
      <c r="I164" s="61"/>
      <c r="J164" s="61"/>
      <c r="L164" s="3"/>
      <c r="M164" s="3"/>
      <c r="N164" s="61"/>
      <c r="O164" s="61"/>
      <c r="P164" s="126"/>
    </row>
    <row r="165" spans="2:16" ht="14.25" customHeight="1">
      <c r="B165" s="125"/>
      <c r="H165" s="115"/>
      <c r="I165" s="61"/>
      <c r="J165" s="61"/>
      <c r="L165" s="3"/>
      <c r="M165" s="3"/>
      <c r="N165" s="61"/>
      <c r="O165" s="61"/>
      <c r="P165" s="126"/>
    </row>
    <row r="166" spans="2:16" ht="14.25" customHeight="1">
      <c r="B166" s="125"/>
      <c r="H166" s="115"/>
      <c r="I166" s="61"/>
      <c r="J166" s="61"/>
      <c r="L166" s="3"/>
      <c r="M166" s="3"/>
      <c r="N166" s="61"/>
      <c r="O166" s="61"/>
      <c r="P166" s="126"/>
    </row>
    <row r="167" spans="2:16" ht="14.25" customHeight="1">
      <c r="B167" s="125"/>
      <c r="H167" s="115"/>
      <c r="I167" s="61"/>
      <c r="J167" s="61"/>
      <c r="L167" s="3"/>
      <c r="M167" s="3"/>
      <c r="N167" s="61"/>
      <c r="O167" s="61"/>
      <c r="P167" s="126"/>
    </row>
    <row r="168" spans="2:16" ht="14.25" customHeight="1">
      <c r="B168" s="125"/>
      <c r="H168" s="115"/>
      <c r="I168" s="61"/>
      <c r="J168" s="61"/>
      <c r="L168" s="3"/>
      <c r="M168" s="3"/>
      <c r="N168" s="61"/>
      <c r="O168" s="61"/>
      <c r="P168" s="126"/>
    </row>
    <row r="169" spans="2:16" ht="14.25" customHeight="1">
      <c r="B169" s="125"/>
      <c r="H169" s="115"/>
      <c r="I169" s="61"/>
      <c r="J169" s="61"/>
      <c r="L169" s="3"/>
      <c r="M169" s="3"/>
      <c r="N169" s="61"/>
      <c r="O169" s="61"/>
      <c r="P169" s="126"/>
    </row>
    <row r="170" spans="2:16" ht="14.25" customHeight="1">
      <c r="B170" s="125"/>
      <c r="H170" s="115"/>
      <c r="I170" s="61"/>
      <c r="J170" s="61"/>
      <c r="L170" s="3"/>
      <c r="M170" s="3"/>
      <c r="N170" s="61"/>
      <c r="O170" s="61"/>
      <c r="P170" s="126"/>
    </row>
    <row r="171" spans="2:16" ht="14.25" customHeight="1">
      <c r="B171" s="125"/>
      <c r="H171" s="115"/>
      <c r="I171" s="61"/>
      <c r="J171" s="61"/>
      <c r="L171" s="3"/>
      <c r="M171" s="3"/>
      <c r="N171" s="61"/>
      <c r="O171" s="61"/>
      <c r="P171" s="126"/>
    </row>
    <row r="172" spans="2:16" ht="14.25" customHeight="1">
      <c r="B172" s="125"/>
      <c r="H172" s="115"/>
      <c r="I172" s="61"/>
      <c r="J172" s="61"/>
      <c r="L172" s="3"/>
      <c r="M172" s="3"/>
      <c r="N172" s="61"/>
      <c r="O172" s="61"/>
      <c r="P172" s="126"/>
    </row>
    <row r="173" spans="2:16" ht="14.25" customHeight="1">
      <c r="B173" s="125"/>
      <c r="H173" s="115"/>
      <c r="I173" s="61"/>
      <c r="J173" s="61"/>
      <c r="L173" s="3"/>
      <c r="M173" s="3"/>
      <c r="N173" s="61"/>
      <c r="O173" s="61"/>
      <c r="P173" s="126"/>
    </row>
    <row r="174" spans="2:16" ht="14.25" customHeight="1">
      <c r="B174" s="125"/>
      <c r="H174" s="115"/>
      <c r="I174" s="61"/>
      <c r="J174" s="61"/>
      <c r="L174" s="3"/>
      <c r="M174" s="3"/>
      <c r="N174" s="61"/>
      <c r="O174" s="61"/>
      <c r="P174" s="126"/>
    </row>
    <row r="175" spans="2:16" ht="14.25" customHeight="1">
      <c r="B175" s="125"/>
      <c r="H175" s="115"/>
      <c r="I175" s="61"/>
      <c r="J175" s="61"/>
      <c r="L175" s="3"/>
      <c r="M175" s="3"/>
      <c r="N175" s="61"/>
      <c r="O175" s="61"/>
      <c r="P175" s="126"/>
    </row>
    <row r="176" spans="2:16" ht="14.25" customHeight="1">
      <c r="B176" s="125"/>
      <c r="H176" s="115"/>
      <c r="I176" s="61"/>
      <c r="J176" s="61"/>
      <c r="L176" s="3"/>
      <c r="M176" s="3"/>
      <c r="N176" s="61"/>
      <c r="O176" s="61"/>
      <c r="P176" s="126"/>
    </row>
    <row r="177" spans="2:16" ht="14.25" customHeight="1">
      <c r="B177" s="125"/>
      <c r="H177" s="115"/>
      <c r="I177" s="61"/>
      <c r="J177" s="61"/>
      <c r="L177" s="3"/>
      <c r="M177" s="3"/>
      <c r="N177" s="61"/>
      <c r="O177" s="61"/>
      <c r="P177" s="126"/>
    </row>
    <row r="178" spans="2:16" ht="14.25" customHeight="1">
      <c r="B178" s="125"/>
      <c r="H178" s="115"/>
      <c r="I178" s="61"/>
      <c r="J178" s="61"/>
      <c r="L178" s="3"/>
      <c r="M178" s="3"/>
      <c r="N178" s="61"/>
      <c r="O178" s="61"/>
      <c r="P178" s="126"/>
    </row>
    <row r="179" spans="2:16" ht="14.25" customHeight="1">
      <c r="B179" s="125"/>
      <c r="H179" s="115"/>
      <c r="I179" s="61"/>
      <c r="J179" s="61"/>
      <c r="L179" s="3"/>
      <c r="M179" s="3"/>
      <c r="N179" s="61"/>
      <c r="O179" s="61"/>
      <c r="P179" s="126"/>
    </row>
    <row r="180" spans="2:16" ht="14.25" customHeight="1">
      <c r="B180" s="125"/>
      <c r="H180" s="115"/>
      <c r="I180" s="61"/>
      <c r="J180" s="61"/>
      <c r="L180" s="3"/>
      <c r="M180" s="3"/>
      <c r="N180" s="61"/>
      <c r="O180" s="61"/>
      <c r="P180" s="126"/>
    </row>
    <row r="181" spans="2:16" ht="14.25" customHeight="1">
      <c r="B181" s="125"/>
      <c r="H181" s="115"/>
      <c r="I181" s="61"/>
      <c r="J181" s="61"/>
      <c r="L181" s="3"/>
      <c r="M181" s="3"/>
      <c r="N181" s="61"/>
      <c r="O181" s="61"/>
      <c r="P181" s="126"/>
    </row>
    <row r="182" spans="2:16" ht="14.25" customHeight="1">
      <c r="B182" s="125"/>
      <c r="H182" s="115"/>
      <c r="I182" s="61"/>
      <c r="J182" s="61"/>
      <c r="L182" s="3"/>
      <c r="M182" s="3"/>
      <c r="N182" s="61"/>
      <c r="O182" s="61"/>
      <c r="P182" s="126"/>
    </row>
    <row r="183" spans="2:16" ht="14.25" customHeight="1">
      <c r="B183" s="125"/>
      <c r="H183" s="115"/>
      <c r="I183" s="61"/>
      <c r="J183" s="61"/>
      <c r="L183" s="3"/>
      <c r="M183" s="3"/>
      <c r="N183" s="61"/>
      <c r="O183" s="61"/>
      <c r="P183" s="126"/>
    </row>
    <row r="184" spans="2:16" ht="14.25" customHeight="1">
      <c r="B184" s="125"/>
      <c r="H184" s="115"/>
      <c r="I184" s="61"/>
      <c r="J184" s="61"/>
      <c r="L184" s="3"/>
      <c r="M184" s="3"/>
      <c r="N184" s="61"/>
      <c r="O184" s="61"/>
      <c r="P184" s="126"/>
    </row>
    <row r="185" spans="2:16" ht="14.25" customHeight="1">
      <c r="B185" s="125"/>
      <c r="H185" s="115"/>
      <c r="I185" s="61"/>
      <c r="J185" s="61"/>
      <c r="L185" s="3"/>
      <c r="M185" s="3"/>
      <c r="N185" s="61"/>
      <c r="O185" s="61"/>
      <c r="P185" s="126"/>
    </row>
    <row r="186" spans="2:16" ht="14.25" customHeight="1">
      <c r="B186" s="125"/>
      <c r="H186" s="115"/>
      <c r="I186" s="61"/>
      <c r="J186" s="61"/>
      <c r="L186" s="3"/>
      <c r="M186" s="3"/>
      <c r="N186" s="61"/>
      <c r="O186" s="61"/>
      <c r="P186" s="126"/>
    </row>
    <row r="187" spans="2:16" ht="14.25" customHeight="1">
      <c r="B187" s="125"/>
      <c r="H187" s="115"/>
      <c r="I187" s="61"/>
      <c r="J187" s="61"/>
      <c r="L187" s="3"/>
      <c r="M187" s="3"/>
      <c r="N187" s="61"/>
      <c r="O187" s="61"/>
      <c r="P187" s="126"/>
    </row>
    <row r="188" spans="2:16" ht="14.25" customHeight="1">
      <c r="B188" s="125"/>
      <c r="H188" s="115"/>
      <c r="I188" s="61"/>
      <c r="J188" s="61"/>
      <c r="L188" s="3"/>
      <c r="M188" s="3"/>
      <c r="N188" s="61"/>
      <c r="O188" s="61"/>
      <c r="P188" s="126"/>
    </row>
    <row r="189" spans="2:16" ht="14.25" customHeight="1">
      <c r="B189" s="125"/>
      <c r="H189" s="115"/>
      <c r="I189" s="61"/>
      <c r="J189" s="61"/>
      <c r="L189" s="3"/>
      <c r="M189" s="3"/>
      <c r="N189" s="61"/>
      <c r="O189" s="61"/>
      <c r="P189" s="126"/>
    </row>
    <row r="190" spans="2:16" ht="14.25" customHeight="1">
      <c r="B190" s="125"/>
      <c r="H190" s="115"/>
      <c r="I190" s="61"/>
      <c r="J190" s="61"/>
      <c r="L190" s="3"/>
      <c r="M190" s="3"/>
      <c r="N190" s="61"/>
      <c r="O190" s="61"/>
      <c r="P190" s="126"/>
    </row>
    <row r="191" spans="2:16" ht="14.25" customHeight="1">
      <c r="B191" s="125"/>
      <c r="H191" s="115"/>
      <c r="I191" s="61"/>
      <c r="J191" s="61"/>
      <c r="L191" s="3"/>
      <c r="M191" s="3"/>
      <c r="N191" s="61"/>
      <c r="O191" s="61"/>
      <c r="P191" s="126"/>
    </row>
    <row r="192" spans="2:16" ht="14.25" customHeight="1">
      <c r="B192" s="125"/>
      <c r="H192" s="115"/>
      <c r="I192" s="61"/>
      <c r="J192" s="61"/>
      <c r="L192" s="3"/>
      <c r="M192" s="3"/>
      <c r="N192" s="61"/>
      <c r="O192" s="61"/>
      <c r="P192" s="126"/>
    </row>
    <row r="193" spans="2:16" ht="14.25" customHeight="1">
      <c r="B193" s="125"/>
      <c r="H193" s="115"/>
      <c r="I193" s="61"/>
      <c r="J193" s="61"/>
      <c r="L193" s="3"/>
      <c r="M193" s="3"/>
      <c r="N193" s="61"/>
      <c r="O193" s="61"/>
      <c r="P193" s="126"/>
    </row>
    <row r="194" spans="2:16" ht="14.25" customHeight="1">
      <c r="B194" s="125"/>
      <c r="H194" s="115"/>
      <c r="I194" s="61"/>
      <c r="J194" s="61"/>
      <c r="L194" s="3"/>
      <c r="M194" s="3"/>
      <c r="N194" s="61"/>
      <c r="O194" s="61"/>
      <c r="P194" s="126"/>
    </row>
    <row r="195" spans="2:16" ht="14.25" customHeight="1">
      <c r="B195" s="125"/>
      <c r="H195" s="115"/>
      <c r="I195" s="61"/>
      <c r="J195" s="61"/>
      <c r="L195" s="3"/>
      <c r="M195" s="3"/>
      <c r="N195" s="61"/>
      <c r="O195" s="61"/>
      <c r="P195" s="126"/>
    </row>
    <row r="196" spans="2:16" ht="14.25" customHeight="1">
      <c r="B196" s="125"/>
      <c r="H196" s="115"/>
      <c r="I196" s="61"/>
      <c r="J196" s="61"/>
      <c r="L196" s="3"/>
      <c r="M196" s="3"/>
      <c r="N196" s="61"/>
      <c r="O196" s="61"/>
      <c r="P196" s="126"/>
    </row>
    <row r="197" spans="2:16" ht="14.25" customHeight="1">
      <c r="B197" s="125"/>
      <c r="H197" s="115"/>
      <c r="I197" s="61"/>
      <c r="J197" s="61"/>
      <c r="L197" s="3"/>
      <c r="M197" s="3"/>
      <c r="N197" s="61"/>
      <c r="O197" s="61"/>
      <c r="P197" s="126"/>
    </row>
    <row r="198" spans="2:16" ht="14.25" customHeight="1">
      <c r="B198" s="125"/>
      <c r="H198" s="115"/>
      <c r="I198" s="61"/>
      <c r="J198" s="61"/>
      <c r="L198" s="3"/>
      <c r="M198" s="3"/>
      <c r="N198" s="61"/>
      <c r="O198" s="61"/>
      <c r="P198" s="126"/>
    </row>
    <row r="199" spans="2:16" ht="14.25" customHeight="1">
      <c r="B199" s="125"/>
      <c r="H199" s="115"/>
      <c r="I199" s="61"/>
      <c r="J199" s="61"/>
      <c r="L199" s="3"/>
      <c r="M199" s="3"/>
      <c r="N199" s="61"/>
      <c r="O199" s="61"/>
      <c r="P199" s="126"/>
    </row>
    <row r="200" spans="2:16" ht="14.25" customHeight="1">
      <c r="B200" s="125"/>
      <c r="H200" s="115"/>
      <c r="I200" s="61"/>
      <c r="J200" s="61"/>
      <c r="L200" s="3"/>
      <c r="M200" s="3"/>
      <c r="N200" s="61"/>
      <c r="O200" s="61"/>
      <c r="P200" s="126"/>
    </row>
    <row r="201" spans="2:16" ht="14.25" customHeight="1">
      <c r="B201" s="125"/>
      <c r="H201" s="115"/>
      <c r="I201" s="61"/>
      <c r="J201" s="61"/>
      <c r="L201" s="3"/>
      <c r="M201" s="3"/>
      <c r="N201" s="61"/>
      <c r="O201" s="61"/>
      <c r="P201" s="126"/>
    </row>
    <row r="202" spans="2:16" ht="14.25" customHeight="1">
      <c r="B202" s="125"/>
      <c r="H202" s="115"/>
      <c r="I202" s="61"/>
      <c r="J202" s="61"/>
      <c r="L202" s="3"/>
      <c r="M202" s="3"/>
      <c r="N202" s="61"/>
      <c r="O202" s="61"/>
      <c r="P202" s="126"/>
    </row>
    <row r="203" spans="2:16" ht="14.25" customHeight="1">
      <c r="B203" s="125"/>
      <c r="H203" s="115"/>
      <c r="I203" s="61"/>
      <c r="J203" s="61"/>
      <c r="L203" s="3"/>
      <c r="M203" s="3"/>
      <c r="N203" s="61"/>
      <c r="O203" s="61"/>
      <c r="P203" s="126"/>
    </row>
    <row r="204" spans="2:16" ht="14.25" customHeight="1">
      <c r="B204" s="125"/>
      <c r="H204" s="115"/>
      <c r="I204" s="61"/>
      <c r="J204" s="61"/>
      <c r="L204" s="3"/>
      <c r="M204" s="3"/>
      <c r="N204" s="61"/>
      <c r="O204" s="61"/>
      <c r="P204" s="126"/>
    </row>
    <row r="205" spans="2:16" ht="14.25" customHeight="1">
      <c r="B205" s="125"/>
      <c r="H205" s="115"/>
      <c r="I205" s="61"/>
      <c r="J205" s="61"/>
      <c r="L205" s="3"/>
      <c r="M205" s="3"/>
      <c r="N205" s="61"/>
      <c r="O205" s="61"/>
      <c r="P205" s="126"/>
    </row>
    <row r="206" spans="2:16" ht="14.25" customHeight="1">
      <c r="B206" s="125"/>
      <c r="H206" s="115"/>
      <c r="I206" s="61"/>
      <c r="J206" s="61"/>
      <c r="L206" s="3"/>
      <c r="M206" s="3"/>
      <c r="N206" s="61"/>
      <c r="O206" s="61"/>
      <c r="P206" s="126"/>
    </row>
    <row r="207" spans="2:16" ht="14.25" customHeight="1">
      <c r="B207" s="125"/>
      <c r="H207" s="115"/>
      <c r="I207" s="61"/>
      <c r="J207" s="61"/>
      <c r="L207" s="3"/>
      <c r="M207" s="3"/>
      <c r="N207" s="61"/>
      <c r="O207" s="61"/>
      <c r="P207" s="126"/>
    </row>
    <row r="208" spans="2:16" ht="14.25" customHeight="1">
      <c r="B208" s="125"/>
      <c r="H208" s="115"/>
      <c r="I208" s="61"/>
      <c r="J208" s="61"/>
      <c r="L208" s="3"/>
      <c r="M208" s="3"/>
      <c r="N208" s="61"/>
      <c r="O208" s="61"/>
      <c r="P208" s="126"/>
    </row>
    <row r="209" spans="2:16" ht="14.25" customHeight="1">
      <c r="B209" s="125"/>
      <c r="H209" s="115"/>
      <c r="I209" s="61"/>
      <c r="J209" s="61"/>
      <c r="L209" s="3"/>
      <c r="M209" s="3"/>
      <c r="N209" s="61"/>
      <c r="O209" s="61"/>
      <c r="P209" s="126"/>
    </row>
    <row r="210" spans="2:16" ht="14.25" customHeight="1">
      <c r="B210" s="125"/>
      <c r="H210" s="115"/>
      <c r="I210" s="61"/>
      <c r="J210" s="61"/>
      <c r="L210" s="3"/>
      <c r="M210" s="3"/>
      <c r="N210" s="61"/>
      <c r="O210" s="61"/>
      <c r="P210" s="126"/>
    </row>
    <row r="211" spans="2:16" ht="14.25" customHeight="1">
      <c r="B211" s="125"/>
      <c r="H211" s="115"/>
      <c r="I211" s="61"/>
      <c r="J211" s="61"/>
      <c r="L211" s="3"/>
      <c r="M211" s="3"/>
      <c r="N211" s="61"/>
      <c r="O211" s="61"/>
      <c r="P211" s="126"/>
    </row>
    <row r="212" spans="2:16" ht="14.25" customHeight="1">
      <c r="B212" s="125"/>
      <c r="H212" s="115"/>
      <c r="I212" s="61"/>
      <c r="J212" s="61"/>
      <c r="L212" s="3"/>
      <c r="M212" s="3"/>
      <c r="N212" s="61"/>
      <c r="O212" s="61"/>
      <c r="P212" s="126"/>
    </row>
    <row r="213" spans="2:16" ht="14.25" customHeight="1">
      <c r="B213" s="125"/>
      <c r="H213" s="115"/>
      <c r="I213" s="61"/>
      <c r="J213" s="61"/>
      <c r="L213" s="3"/>
      <c r="M213" s="3"/>
      <c r="N213" s="61"/>
      <c r="O213" s="61"/>
      <c r="P213" s="126"/>
    </row>
    <row r="214" spans="2:16" ht="14.25" customHeight="1">
      <c r="B214" s="125"/>
      <c r="H214" s="115"/>
      <c r="I214" s="61"/>
      <c r="J214" s="61"/>
      <c r="L214" s="3"/>
      <c r="M214" s="3"/>
      <c r="N214" s="61"/>
      <c r="O214" s="61"/>
      <c r="P214" s="126"/>
    </row>
    <row r="215" spans="2:16" ht="14.25" customHeight="1">
      <c r="B215" s="125"/>
      <c r="H215" s="115"/>
      <c r="I215" s="61"/>
      <c r="J215" s="61"/>
      <c r="L215" s="3"/>
      <c r="M215" s="3"/>
      <c r="N215" s="61"/>
      <c r="O215" s="61"/>
      <c r="P215" s="126"/>
    </row>
    <row r="216" spans="2:16" ht="14.25" customHeight="1">
      <c r="B216" s="125"/>
      <c r="H216" s="115"/>
      <c r="I216" s="61"/>
      <c r="J216" s="61"/>
      <c r="L216" s="3"/>
      <c r="M216" s="3"/>
      <c r="N216" s="61"/>
      <c r="O216" s="61"/>
      <c r="P216" s="126"/>
    </row>
    <row r="217" spans="2:16" ht="14.25" customHeight="1">
      <c r="B217" s="125"/>
      <c r="H217" s="115"/>
      <c r="I217" s="61"/>
      <c r="J217" s="61"/>
      <c r="L217" s="3"/>
      <c r="M217" s="3"/>
      <c r="N217" s="61"/>
      <c r="O217" s="61"/>
      <c r="P217" s="126"/>
    </row>
    <row r="218" spans="2:16" ht="14.25" customHeight="1">
      <c r="B218" s="125"/>
      <c r="H218" s="115"/>
      <c r="I218" s="61"/>
      <c r="J218" s="61"/>
      <c r="L218" s="3"/>
      <c r="M218" s="3"/>
      <c r="N218" s="61"/>
      <c r="O218" s="61"/>
      <c r="P218" s="126"/>
    </row>
    <row r="219" spans="2:16" ht="14.25" customHeight="1">
      <c r="B219" s="125"/>
      <c r="H219" s="115"/>
      <c r="I219" s="61"/>
      <c r="J219" s="61"/>
      <c r="L219" s="3"/>
      <c r="M219" s="3"/>
      <c r="N219" s="61"/>
      <c r="O219" s="61"/>
      <c r="P219" s="126"/>
    </row>
    <row r="220" spans="2:16" ht="14.25" customHeight="1">
      <c r="B220" s="125"/>
      <c r="H220" s="115"/>
      <c r="I220" s="61"/>
      <c r="J220" s="61"/>
      <c r="L220" s="3"/>
      <c r="M220" s="3"/>
      <c r="N220" s="61"/>
      <c r="O220" s="61"/>
      <c r="P220" s="126"/>
    </row>
    <row r="221" spans="2:16" ht="14.25" customHeight="1">
      <c r="B221" s="125"/>
      <c r="H221" s="115"/>
      <c r="I221" s="61"/>
      <c r="J221" s="61"/>
      <c r="L221" s="3"/>
      <c r="M221" s="3"/>
      <c r="N221" s="61"/>
      <c r="O221" s="61"/>
      <c r="P221" s="126"/>
    </row>
    <row r="222" spans="2:16" ht="14.25" customHeight="1">
      <c r="B222" s="125"/>
      <c r="H222" s="115"/>
      <c r="I222" s="61"/>
      <c r="J222" s="61"/>
      <c r="L222" s="3"/>
      <c r="M222" s="3"/>
      <c r="N222" s="61"/>
      <c r="O222" s="61"/>
      <c r="P222" s="126"/>
    </row>
    <row r="223" spans="2:16" ht="14.25" customHeight="1">
      <c r="B223" s="125"/>
      <c r="H223" s="115"/>
      <c r="I223" s="61"/>
      <c r="J223" s="61"/>
      <c r="L223" s="3"/>
      <c r="M223" s="3"/>
      <c r="N223" s="61"/>
      <c r="O223" s="61"/>
      <c r="P223" s="126"/>
    </row>
    <row r="224" spans="2:16" ht="14.25" customHeight="1">
      <c r="B224" s="125"/>
      <c r="H224" s="115"/>
      <c r="I224" s="61"/>
      <c r="J224" s="61"/>
      <c r="L224" s="3"/>
      <c r="M224" s="3"/>
      <c r="N224" s="61"/>
      <c r="O224" s="61"/>
      <c r="P224" s="126"/>
    </row>
    <row r="225" spans="2:16" ht="14.25" customHeight="1">
      <c r="B225" s="125"/>
      <c r="H225" s="115"/>
      <c r="I225" s="61"/>
      <c r="J225" s="61"/>
      <c r="L225" s="3"/>
      <c r="M225" s="3"/>
      <c r="N225" s="61"/>
      <c r="O225" s="61"/>
      <c r="P225" s="126"/>
    </row>
    <row r="226" spans="2:16" ht="14.25" customHeight="1">
      <c r="B226" s="125"/>
      <c r="H226" s="115"/>
      <c r="I226" s="61"/>
      <c r="J226" s="61"/>
      <c r="L226" s="3"/>
      <c r="M226" s="3"/>
      <c r="N226" s="61"/>
      <c r="O226" s="61"/>
      <c r="P226" s="126"/>
    </row>
    <row r="227" spans="2:16" ht="14.25" customHeight="1">
      <c r="B227" s="125"/>
      <c r="H227" s="115"/>
      <c r="I227" s="61"/>
      <c r="J227" s="61"/>
      <c r="L227" s="3"/>
      <c r="M227" s="3"/>
      <c r="N227" s="61"/>
      <c r="O227" s="61"/>
      <c r="P227" s="126"/>
    </row>
    <row r="228" spans="2:16" ht="14.25" customHeight="1">
      <c r="B228" s="125"/>
      <c r="H228" s="115"/>
      <c r="I228" s="61"/>
      <c r="J228" s="61"/>
      <c r="L228" s="3"/>
      <c r="M228" s="3"/>
      <c r="N228" s="61"/>
      <c r="O228" s="61"/>
      <c r="P228" s="126"/>
    </row>
    <row r="229" spans="2:16" ht="14.25" customHeight="1">
      <c r="B229" s="125"/>
      <c r="H229" s="115"/>
      <c r="I229" s="61"/>
      <c r="J229" s="61"/>
      <c r="L229" s="3"/>
      <c r="M229" s="3"/>
      <c r="N229" s="61"/>
      <c r="O229" s="61"/>
      <c r="P229" s="126"/>
    </row>
    <row r="230" spans="2:16" ht="14.25" customHeight="1">
      <c r="B230" s="125"/>
      <c r="H230" s="115"/>
      <c r="I230" s="61"/>
      <c r="J230" s="61"/>
      <c r="L230" s="3"/>
      <c r="M230" s="3"/>
      <c r="N230" s="61"/>
      <c r="O230" s="61"/>
      <c r="P230" s="126"/>
    </row>
    <row r="231" spans="2:16" ht="14.25" customHeight="1">
      <c r="B231" s="125"/>
      <c r="H231" s="115"/>
      <c r="I231" s="61"/>
      <c r="J231" s="61"/>
      <c r="L231" s="3"/>
      <c r="M231" s="3"/>
      <c r="N231" s="61"/>
      <c r="O231" s="61"/>
      <c r="P231" s="126"/>
    </row>
    <row r="232" spans="2:16" ht="14.25" customHeight="1">
      <c r="B232" s="125"/>
      <c r="H232" s="115"/>
      <c r="I232" s="61"/>
      <c r="J232" s="61"/>
      <c r="L232" s="3"/>
      <c r="M232" s="3"/>
      <c r="N232" s="61"/>
      <c r="O232" s="61"/>
      <c r="P232" s="126"/>
    </row>
    <row r="233" spans="2:16" ht="14.25" customHeight="1">
      <c r="B233" s="125"/>
      <c r="H233" s="115"/>
      <c r="I233" s="61"/>
      <c r="J233" s="61"/>
      <c r="L233" s="3"/>
      <c r="M233" s="3"/>
      <c r="N233" s="61"/>
      <c r="O233" s="61"/>
      <c r="P233" s="126"/>
    </row>
    <row r="234" spans="2:16" ht="14.25" customHeight="1">
      <c r="B234" s="125"/>
      <c r="H234" s="115"/>
      <c r="I234" s="61"/>
      <c r="J234" s="61"/>
      <c r="L234" s="3"/>
      <c r="M234" s="3"/>
      <c r="N234" s="61"/>
      <c r="O234" s="61"/>
      <c r="P234" s="126"/>
    </row>
    <row r="235" spans="2:16" ht="14.25" customHeight="1">
      <c r="B235" s="125"/>
      <c r="H235" s="115"/>
      <c r="I235" s="61"/>
      <c r="J235" s="61"/>
      <c r="L235" s="3"/>
      <c r="M235" s="3"/>
      <c r="N235" s="61"/>
      <c r="O235" s="61"/>
      <c r="P235" s="126"/>
    </row>
    <row r="236" spans="2:16" ht="14.25" customHeight="1">
      <c r="B236" s="125"/>
      <c r="H236" s="115"/>
      <c r="I236" s="61"/>
      <c r="J236" s="61"/>
      <c r="L236" s="3"/>
      <c r="M236" s="3"/>
      <c r="N236" s="61"/>
      <c r="O236" s="61"/>
      <c r="P236" s="126"/>
    </row>
    <row r="237" spans="2:16" ht="14.25" customHeight="1">
      <c r="B237" s="125"/>
      <c r="H237" s="115"/>
      <c r="I237" s="61"/>
      <c r="J237" s="61"/>
      <c r="L237" s="3"/>
      <c r="M237" s="3"/>
      <c r="N237" s="61"/>
      <c r="O237" s="61"/>
      <c r="P237" s="126"/>
    </row>
    <row r="238" spans="2:16" ht="14.25" customHeight="1">
      <c r="B238" s="125"/>
      <c r="H238" s="115"/>
      <c r="I238" s="61"/>
      <c r="J238" s="61"/>
      <c r="L238" s="3"/>
      <c r="M238" s="3"/>
      <c r="N238" s="61"/>
      <c r="O238" s="61"/>
      <c r="P238" s="126"/>
    </row>
    <row r="239" spans="2:16" ht="14.25" customHeight="1">
      <c r="B239" s="125"/>
      <c r="H239" s="115"/>
      <c r="I239" s="61"/>
      <c r="J239" s="61"/>
      <c r="L239" s="3"/>
      <c r="M239" s="3"/>
      <c r="N239" s="61"/>
      <c r="O239" s="61"/>
      <c r="P239" s="126"/>
    </row>
    <row r="240" spans="2:16" ht="14.25" customHeight="1">
      <c r="B240" s="125"/>
      <c r="H240" s="115"/>
      <c r="I240" s="61"/>
      <c r="J240" s="61"/>
      <c r="L240" s="3"/>
      <c r="M240" s="3"/>
      <c r="N240" s="61"/>
      <c r="O240" s="61"/>
      <c r="P240" s="126"/>
    </row>
    <row r="241" spans="2:16" ht="14.25" customHeight="1">
      <c r="B241" s="125"/>
      <c r="H241" s="115"/>
      <c r="I241" s="61"/>
      <c r="J241" s="61"/>
      <c r="L241" s="3"/>
      <c r="M241" s="3"/>
      <c r="N241" s="61"/>
      <c r="O241" s="61"/>
      <c r="P241" s="126"/>
    </row>
    <row r="242" spans="2:16" ht="14.25" customHeight="1">
      <c r="B242" s="125"/>
      <c r="H242" s="115"/>
      <c r="I242" s="61"/>
      <c r="J242" s="61"/>
      <c r="L242" s="3"/>
      <c r="M242" s="3"/>
      <c r="N242" s="61"/>
      <c r="O242" s="61"/>
      <c r="P242" s="126"/>
    </row>
    <row r="243" spans="2:16" ht="14.25" customHeight="1">
      <c r="B243" s="125"/>
      <c r="H243" s="115"/>
      <c r="I243" s="61"/>
      <c r="J243" s="61"/>
      <c r="L243" s="3"/>
      <c r="M243" s="3"/>
      <c r="N243" s="61"/>
      <c r="O243" s="61"/>
      <c r="P243" s="126"/>
    </row>
    <row r="244" spans="2:16" ht="14.25" customHeight="1">
      <c r="B244" s="125"/>
      <c r="H244" s="115"/>
      <c r="I244" s="61"/>
      <c r="J244" s="61"/>
      <c r="L244" s="3"/>
      <c r="M244" s="3"/>
      <c r="N244" s="61"/>
      <c r="O244" s="61"/>
      <c r="P244" s="126"/>
    </row>
    <row r="245" spans="2:16" ht="14.25" customHeight="1">
      <c r="B245" s="125"/>
      <c r="H245" s="115"/>
      <c r="I245" s="61"/>
      <c r="J245" s="61"/>
      <c r="L245" s="3"/>
      <c r="M245" s="3"/>
      <c r="N245" s="61"/>
      <c r="O245" s="61"/>
      <c r="P245" s="126"/>
    </row>
    <row r="246" spans="2:16" ht="14.25" customHeight="1">
      <c r="B246" s="125"/>
      <c r="H246" s="115"/>
      <c r="I246" s="61"/>
      <c r="J246" s="61"/>
      <c r="L246" s="3"/>
      <c r="M246" s="3"/>
      <c r="N246" s="61"/>
      <c r="O246" s="61"/>
      <c r="P246" s="126"/>
    </row>
    <row r="247" spans="2:16" ht="14.25" customHeight="1">
      <c r="B247" s="125"/>
      <c r="H247" s="115"/>
      <c r="I247" s="61"/>
      <c r="J247" s="61"/>
      <c r="L247" s="3"/>
      <c r="M247" s="3"/>
      <c r="N247" s="61"/>
      <c r="O247" s="61"/>
      <c r="P247" s="126"/>
    </row>
    <row r="248" spans="2:16" ht="14.25" customHeight="1">
      <c r="B248" s="125"/>
      <c r="H248" s="115"/>
      <c r="I248" s="61"/>
      <c r="J248" s="61"/>
      <c r="L248" s="3"/>
      <c r="M248" s="3"/>
      <c r="N248" s="61"/>
      <c r="O248" s="61"/>
      <c r="P248" s="126"/>
    </row>
    <row r="249" spans="2:16" ht="14.25" customHeight="1">
      <c r="B249" s="125"/>
      <c r="H249" s="115"/>
      <c r="I249" s="61"/>
      <c r="J249" s="61"/>
      <c r="L249" s="3"/>
      <c r="M249" s="3"/>
      <c r="N249" s="61"/>
      <c r="O249" s="61"/>
      <c r="P249" s="126"/>
    </row>
    <row r="250" spans="2:16" ht="14.25" customHeight="1">
      <c r="B250" s="125"/>
      <c r="H250" s="115"/>
      <c r="I250" s="61"/>
      <c r="J250" s="61"/>
      <c r="L250" s="3"/>
      <c r="M250" s="3"/>
      <c r="N250" s="61"/>
      <c r="O250" s="61"/>
      <c r="P250" s="126"/>
    </row>
    <row r="251" spans="2:16" ht="14.25" customHeight="1">
      <c r="B251" s="125"/>
      <c r="H251" s="115"/>
      <c r="I251" s="61"/>
      <c r="J251" s="61"/>
      <c r="L251" s="3"/>
      <c r="M251" s="3"/>
      <c r="N251" s="61"/>
      <c r="O251" s="61"/>
      <c r="P251" s="126"/>
    </row>
    <row r="252" spans="2:16" ht="14.25" customHeight="1">
      <c r="B252" s="125"/>
      <c r="H252" s="115"/>
      <c r="I252" s="61"/>
      <c r="J252" s="61"/>
      <c r="L252" s="3"/>
      <c r="M252" s="3"/>
      <c r="N252" s="61"/>
      <c r="O252" s="61"/>
      <c r="P252" s="126"/>
    </row>
    <row r="253" spans="2:16" ht="14.25" customHeight="1">
      <c r="B253" s="125"/>
      <c r="H253" s="115"/>
      <c r="I253" s="61"/>
      <c r="J253" s="61"/>
      <c r="L253" s="3"/>
      <c r="M253" s="3"/>
      <c r="N253" s="61"/>
      <c r="O253" s="61"/>
      <c r="P253" s="126"/>
    </row>
    <row r="254" spans="2:16" ht="14.25" customHeight="1">
      <c r="B254" s="125"/>
      <c r="H254" s="115"/>
      <c r="I254" s="61"/>
      <c r="J254" s="61"/>
      <c r="L254" s="3"/>
      <c r="M254" s="3"/>
      <c r="N254" s="61"/>
      <c r="O254" s="61"/>
      <c r="P254" s="126"/>
    </row>
    <row r="255" spans="2:16" ht="14.25" customHeight="1">
      <c r="B255" s="125"/>
      <c r="H255" s="115"/>
      <c r="I255" s="61"/>
      <c r="J255" s="61"/>
      <c r="L255" s="3"/>
      <c r="M255" s="3"/>
      <c r="N255" s="61"/>
      <c r="O255" s="61"/>
      <c r="P255" s="126"/>
    </row>
    <row r="256" spans="2:16" ht="14.25" customHeight="1">
      <c r="B256" s="125"/>
      <c r="H256" s="115"/>
      <c r="I256" s="61"/>
      <c r="J256" s="61"/>
      <c r="L256" s="3"/>
      <c r="M256" s="3"/>
      <c r="N256" s="61"/>
      <c r="O256" s="61"/>
      <c r="P256" s="126"/>
    </row>
    <row r="257" spans="2:16" ht="14.25" customHeight="1">
      <c r="B257" s="125"/>
      <c r="H257" s="115"/>
      <c r="I257" s="61"/>
      <c r="J257" s="61"/>
      <c r="L257" s="3"/>
      <c r="M257" s="3"/>
      <c r="N257" s="61"/>
      <c r="O257" s="61"/>
      <c r="P257" s="126"/>
    </row>
    <row r="258" spans="2:16" ht="14.25" customHeight="1">
      <c r="B258" s="125"/>
      <c r="H258" s="115"/>
      <c r="I258" s="61"/>
      <c r="J258" s="61"/>
      <c r="L258" s="3"/>
      <c r="M258" s="3"/>
      <c r="N258" s="61"/>
      <c r="O258" s="61"/>
      <c r="P258" s="126"/>
    </row>
    <row r="259" spans="2:16" ht="14.25" customHeight="1">
      <c r="B259" s="125"/>
      <c r="H259" s="115"/>
      <c r="I259" s="61"/>
      <c r="J259" s="61"/>
      <c r="L259" s="3"/>
      <c r="M259" s="3"/>
      <c r="N259" s="61"/>
      <c r="O259" s="61"/>
      <c r="P259" s="126"/>
    </row>
    <row r="260" spans="2:16" ht="14.25" customHeight="1">
      <c r="B260" s="125"/>
      <c r="H260" s="115"/>
      <c r="I260" s="61"/>
      <c r="J260" s="61"/>
      <c r="L260" s="3"/>
      <c r="M260" s="3"/>
      <c r="N260" s="61"/>
      <c r="O260" s="61"/>
      <c r="P260" s="126"/>
    </row>
    <row r="261" spans="2:16" ht="14.25" customHeight="1">
      <c r="B261" s="125"/>
      <c r="H261" s="115"/>
      <c r="I261" s="61"/>
      <c r="J261" s="61"/>
      <c r="L261" s="3"/>
      <c r="M261" s="3"/>
      <c r="N261" s="61"/>
      <c r="O261" s="61"/>
      <c r="P261" s="126"/>
    </row>
    <row r="262" spans="2:16" ht="14.25" customHeight="1">
      <c r="B262" s="125"/>
      <c r="H262" s="115"/>
      <c r="I262" s="61"/>
      <c r="J262" s="61"/>
      <c r="L262" s="3"/>
      <c r="M262" s="3"/>
      <c r="N262" s="61"/>
      <c r="O262" s="61"/>
      <c r="P262" s="126"/>
    </row>
    <row r="263" spans="2:16" ht="14.25" customHeight="1">
      <c r="B263" s="125"/>
      <c r="H263" s="115"/>
      <c r="I263" s="61"/>
      <c r="J263" s="61"/>
      <c r="L263" s="3"/>
      <c r="M263" s="3"/>
      <c r="N263" s="61"/>
      <c r="O263" s="61"/>
      <c r="P263" s="126"/>
    </row>
    <row r="264" spans="2:16" ht="14.25" customHeight="1">
      <c r="B264" s="125"/>
      <c r="H264" s="115"/>
      <c r="I264" s="61"/>
      <c r="J264" s="61"/>
      <c r="L264" s="3"/>
      <c r="M264" s="3"/>
      <c r="N264" s="61"/>
      <c r="O264" s="61"/>
      <c r="P264" s="126"/>
    </row>
    <row r="265" spans="2:16" ht="14.25" customHeight="1">
      <c r="B265" s="125"/>
      <c r="H265" s="115"/>
      <c r="I265" s="61"/>
      <c r="J265" s="61"/>
      <c r="L265" s="3"/>
      <c r="M265" s="3"/>
      <c r="N265" s="61"/>
      <c r="O265" s="61"/>
      <c r="P265" s="126"/>
    </row>
    <row r="266" spans="2:16" ht="14.25" customHeight="1">
      <c r="B266" s="125"/>
      <c r="H266" s="115"/>
      <c r="I266" s="61"/>
      <c r="J266" s="61"/>
      <c r="L266" s="3"/>
      <c r="M266" s="3"/>
      <c r="N266" s="61"/>
      <c r="O266" s="61"/>
      <c r="P266" s="126"/>
    </row>
    <row r="267" spans="2:16" ht="14.25" customHeight="1">
      <c r="B267" s="125"/>
      <c r="H267" s="115"/>
      <c r="I267" s="61"/>
      <c r="J267" s="61"/>
      <c r="L267" s="3"/>
      <c r="M267" s="3"/>
      <c r="N267" s="61"/>
      <c r="O267" s="61"/>
      <c r="P267" s="126"/>
    </row>
    <row r="268" spans="2:16" ht="14.25" customHeight="1">
      <c r="B268" s="125"/>
      <c r="H268" s="115"/>
      <c r="I268" s="61"/>
      <c r="J268" s="61"/>
      <c r="L268" s="3"/>
      <c r="M268" s="3"/>
      <c r="N268" s="61"/>
      <c r="O268" s="61"/>
      <c r="P268" s="126"/>
    </row>
    <row r="269" spans="2:16" ht="14.25" customHeight="1">
      <c r="B269" s="125"/>
      <c r="H269" s="115"/>
      <c r="I269" s="61"/>
      <c r="J269" s="61"/>
      <c r="L269" s="3"/>
      <c r="M269" s="3"/>
      <c r="N269" s="61"/>
      <c r="O269" s="61"/>
      <c r="P269" s="126"/>
    </row>
    <row r="270" spans="2:16" ht="14.25" customHeight="1">
      <c r="B270" s="125"/>
      <c r="H270" s="115"/>
      <c r="I270" s="61"/>
      <c r="J270" s="61"/>
      <c r="L270" s="3"/>
      <c r="M270" s="3"/>
      <c r="N270" s="61"/>
      <c r="O270" s="61"/>
      <c r="P270" s="126"/>
    </row>
    <row r="271" spans="2:16" ht="14.25" customHeight="1">
      <c r="B271" s="125"/>
      <c r="H271" s="115"/>
      <c r="I271" s="61"/>
      <c r="J271" s="61"/>
      <c r="L271" s="3"/>
      <c r="M271" s="3"/>
      <c r="N271" s="61"/>
      <c r="O271" s="61"/>
      <c r="P271" s="126"/>
    </row>
    <row r="272" spans="2:16" ht="14.25" customHeight="1">
      <c r="B272" s="125"/>
      <c r="H272" s="115"/>
      <c r="I272" s="61"/>
      <c r="J272" s="61"/>
      <c r="L272" s="3"/>
      <c r="M272" s="3"/>
      <c r="N272" s="61"/>
      <c r="O272" s="61"/>
      <c r="P272" s="126"/>
    </row>
    <row r="273" spans="2:16" ht="14.25" customHeight="1">
      <c r="B273" s="125"/>
      <c r="H273" s="115"/>
      <c r="I273" s="61"/>
      <c r="J273" s="61"/>
      <c r="L273" s="3"/>
      <c r="M273" s="3"/>
      <c r="N273" s="61"/>
      <c r="O273" s="61"/>
      <c r="P273" s="126"/>
    </row>
    <row r="274" spans="2:16" ht="15.75" customHeight="1">
      <c r="B274" s="127"/>
      <c r="H274" s="115"/>
      <c r="I274" s="61"/>
      <c r="J274" s="61"/>
      <c r="N274" s="126"/>
      <c r="O274" s="126"/>
      <c r="P274" s="126"/>
    </row>
    <row r="275" spans="2:16" ht="15.75" customHeight="1">
      <c r="B275" s="127"/>
      <c r="H275" s="115"/>
      <c r="I275" s="61"/>
      <c r="J275" s="61"/>
      <c r="N275" s="126"/>
      <c r="O275" s="126"/>
      <c r="P275" s="126"/>
    </row>
    <row r="276" spans="2:16" ht="15.75" customHeight="1">
      <c r="B276" s="127"/>
      <c r="H276" s="115"/>
      <c r="I276" s="61"/>
      <c r="J276" s="61"/>
      <c r="N276" s="126"/>
      <c r="O276" s="126"/>
      <c r="P276" s="126"/>
    </row>
    <row r="277" spans="2:16" ht="15.75" customHeight="1">
      <c r="B277" s="127"/>
      <c r="H277" s="115"/>
      <c r="I277" s="61"/>
      <c r="J277" s="61"/>
      <c r="N277" s="126"/>
      <c r="O277" s="126"/>
      <c r="P277" s="126"/>
    </row>
    <row r="278" spans="2:16" ht="15.75" customHeight="1">
      <c r="B278" s="127"/>
      <c r="H278" s="115"/>
      <c r="I278" s="61"/>
      <c r="J278" s="61"/>
      <c r="N278" s="126"/>
      <c r="O278" s="126"/>
      <c r="P278" s="126"/>
    </row>
    <row r="279" spans="2:16" ht="15.75" customHeight="1">
      <c r="B279" s="127"/>
      <c r="H279" s="115"/>
      <c r="I279" s="61"/>
      <c r="J279" s="61"/>
      <c r="N279" s="126"/>
      <c r="O279" s="126"/>
      <c r="P279" s="126"/>
    </row>
    <row r="280" spans="2:16" ht="15.75" customHeight="1">
      <c r="B280" s="127"/>
      <c r="H280" s="115"/>
      <c r="I280" s="61"/>
      <c r="J280" s="61"/>
      <c r="N280" s="126"/>
      <c r="O280" s="126"/>
      <c r="P280" s="126"/>
    </row>
    <row r="281" spans="2:16" ht="15.75" customHeight="1">
      <c r="B281" s="127"/>
      <c r="H281" s="115"/>
      <c r="I281" s="61"/>
      <c r="J281" s="61"/>
      <c r="N281" s="126"/>
      <c r="O281" s="126"/>
      <c r="P281" s="126"/>
    </row>
    <row r="282" spans="2:16" ht="15.75" customHeight="1">
      <c r="B282" s="127"/>
      <c r="H282" s="115"/>
      <c r="I282" s="61"/>
      <c r="J282" s="61"/>
      <c r="N282" s="126"/>
      <c r="O282" s="126"/>
      <c r="P282" s="126"/>
    </row>
    <row r="283" spans="2:16" ht="15.75" customHeight="1">
      <c r="B283" s="127"/>
      <c r="H283" s="115"/>
      <c r="I283" s="61"/>
      <c r="J283" s="61"/>
      <c r="N283" s="126"/>
      <c r="O283" s="126"/>
      <c r="P283" s="126"/>
    </row>
    <row r="284" spans="2:16" ht="15.75" customHeight="1">
      <c r="B284" s="127"/>
      <c r="H284" s="115"/>
      <c r="I284" s="61"/>
      <c r="J284" s="61"/>
      <c r="N284" s="126"/>
      <c r="O284" s="126"/>
      <c r="P284" s="126"/>
    </row>
    <row r="285" spans="2:16" ht="15.75" customHeight="1">
      <c r="B285" s="127"/>
      <c r="H285" s="115"/>
      <c r="I285" s="61"/>
      <c r="J285" s="61"/>
      <c r="N285" s="126"/>
      <c r="O285" s="126"/>
      <c r="P285" s="126"/>
    </row>
    <row r="286" spans="2:16" ht="15.75" customHeight="1">
      <c r="B286" s="127"/>
      <c r="H286" s="115"/>
      <c r="I286" s="61"/>
      <c r="J286" s="61"/>
      <c r="N286" s="126"/>
      <c r="O286" s="126"/>
      <c r="P286" s="126"/>
    </row>
    <row r="287" spans="2:16" ht="15.75" customHeight="1">
      <c r="B287" s="127"/>
      <c r="H287" s="115"/>
      <c r="I287" s="61"/>
      <c r="J287" s="61"/>
      <c r="N287" s="126"/>
      <c r="O287" s="126"/>
      <c r="P287" s="126"/>
    </row>
    <row r="288" spans="2:16" ht="15.75" customHeight="1">
      <c r="B288" s="127"/>
      <c r="H288" s="115"/>
      <c r="I288" s="61"/>
      <c r="J288" s="61"/>
      <c r="N288" s="126"/>
      <c r="O288" s="126"/>
      <c r="P288" s="126"/>
    </row>
    <row r="289" spans="2:16" ht="15.75" customHeight="1">
      <c r="B289" s="127"/>
      <c r="H289" s="115"/>
      <c r="I289" s="61"/>
      <c r="J289" s="61"/>
      <c r="N289" s="126"/>
      <c r="O289" s="126"/>
      <c r="P289" s="126"/>
    </row>
    <row r="290" spans="2:16" ht="15.75" customHeight="1">
      <c r="B290" s="127"/>
      <c r="H290" s="115"/>
      <c r="I290" s="61"/>
      <c r="J290" s="61"/>
      <c r="N290" s="126"/>
      <c r="O290" s="126"/>
      <c r="P290" s="126"/>
    </row>
    <row r="291" spans="2:16" ht="15.75" customHeight="1">
      <c r="B291" s="127"/>
      <c r="H291" s="115"/>
      <c r="I291" s="61"/>
      <c r="J291" s="61"/>
      <c r="N291" s="126"/>
      <c r="O291" s="126"/>
      <c r="P291" s="126"/>
    </row>
    <row r="292" spans="2:16" ht="15.75" customHeight="1">
      <c r="B292" s="127"/>
      <c r="H292" s="115"/>
      <c r="I292" s="61"/>
      <c r="J292" s="61"/>
      <c r="N292" s="126"/>
      <c r="O292" s="126"/>
      <c r="P292" s="126"/>
    </row>
    <row r="293" spans="2:16" ht="15.75" customHeight="1">
      <c r="B293" s="127"/>
      <c r="H293" s="115"/>
      <c r="I293" s="61"/>
      <c r="J293" s="61"/>
      <c r="N293" s="126"/>
      <c r="O293" s="126"/>
      <c r="P293" s="126"/>
    </row>
    <row r="294" spans="2:16" ht="15.75" customHeight="1">
      <c r="B294" s="127"/>
      <c r="H294" s="115"/>
      <c r="I294" s="61"/>
      <c r="J294" s="61"/>
      <c r="N294" s="126"/>
      <c r="O294" s="126"/>
      <c r="P294" s="126"/>
    </row>
    <row r="295" spans="2:16" ht="15.75" customHeight="1">
      <c r="B295" s="127"/>
      <c r="H295" s="115"/>
      <c r="I295" s="61"/>
      <c r="J295" s="61"/>
      <c r="N295" s="126"/>
      <c r="O295" s="126"/>
      <c r="P295" s="126"/>
    </row>
    <row r="296" spans="2:16" ht="15.75" customHeight="1">
      <c r="B296" s="127"/>
      <c r="H296" s="115"/>
      <c r="I296" s="61"/>
      <c r="J296" s="61"/>
      <c r="N296" s="126"/>
      <c r="O296" s="126"/>
      <c r="P296" s="126"/>
    </row>
    <row r="297" spans="2:16" ht="15.75" customHeight="1">
      <c r="B297" s="127"/>
      <c r="H297" s="115"/>
      <c r="I297" s="61"/>
      <c r="J297" s="61"/>
      <c r="N297" s="126"/>
      <c r="O297" s="126"/>
      <c r="P297" s="126"/>
    </row>
    <row r="298" spans="2:16" ht="15.75" customHeight="1">
      <c r="B298" s="127"/>
      <c r="H298" s="115"/>
      <c r="I298" s="61"/>
      <c r="J298" s="61"/>
      <c r="N298" s="126"/>
      <c r="O298" s="126"/>
      <c r="P298" s="126"/>
    </row>
    <row r="299" spans="2:16" ht="15.75" customHeight="1">
      <c r="B299" s="127"/>
      <c r="H299" s="115"/>
      <c r="I299" s="61"/>
      <c r="J299" s="61"/>
      <c r="N299" s="126"/>
      <c r="O299" s="126"/>
      <c r="P299" s="126"/>
    </row>
    <row r="300" spans="2:16" ht="15.75" customHeight="1">
      <c r="B300" s="127"/>
      <c r="H300" s="115"/>
      <c r="I300" s="61"/>
      <c r="J300" s="61"/>
      <c r="N300" s="126"/>
      <c r="O300" s="126"/>
      <c r="P300" s="126"/>
    </row>
    <row r="301" spans="2:16" ht="15.75" customHeight="1">
      <c r="B301" s="127"/>
      <c r="H301" s="115"/>
      <c r="I301" s="61"/>
      <c r="J301" s="61"/>
      <c r="N301" s="126"/>
      <c r="O301" s="126"/>
      <c r="P301" s="126"/>
    </row>
    <row r="302" spans="2:16" ht="15.75" customHeight="1">
      <c r="B302" s="127"/>
      <c r="H302" s="115"/>
      <c r="I302" s="61"/>
      <c r="J302" s="61"/>
      <c r="N302" s="126"/>
      <c r="O302" s="126"/>
      <c r="P302" s="126"/>
    </row>
    <row r="303" spans="2:16" ht="15.75" customHeight="1">
      <c r="B303" s="127"/>
      <c r="H303" s="115"/>
      <c r="I303" s="61"/>
      <c r="J303" s="61"/>
      <c r="N303" s="126"/>
      <c r="O303" s="126"/>
      <c r="P303" s="126"/>
    </row>
    <row r="304" spans="2:16" ht="15.75" customHeight="1">
      <c r="B304" s="127"/>
      <c r="H304" s="115"/>
      <c r="I304" s="61"/>
      <c r="J304" s="61"/>
      <c r="N304" s="126"/>
      <c r="O304" s="126"/>
      <c r="P304" s="126"/>
    </row>
    <row r="305" spans="2:16" ht="15.75" customHeight="1">
      <c r="B305" s="127"/>
      <c r="H305" s="115"/>
      <c r="I305" s="61"/>
      <c r="J305" s="61"/>
      <c r="N305" s="126"/>
      <c r="O305" s="126"/>
      <c r="P305" s="126"/>
    </row>
    <row r="306" spans="2:16" ht="15.75" customHeight="1">
      <c r="B306" s="127"/>
      <c r="H306" s="115"/>
      <c r="I306" s="61"/>
      <c r="J306" s="61"/>
      <c r="N306" s="126"/>
      <c r="O306" s="126"/>
      <c r="P306" s="126"/>
    </row>
    <row r="307" spans="2:16" ht="15.75" customHeight="1">
      <c r="B307" s="127"/>
      <c r="H307" s="115"/>
      <c r="I307" s="61"/>
      <c r="J307" s="61"/>
      <c r="N307" s="126"/>
      <c r="O307" s="126"/>
      <c r="P307" s="126"/>
    </row>
    <row r="308" spans="2:16" ht="15.75" customHeight="1">
      <c r="B308" s="127"/>
      <c r="H308" s="115"/>
      <c r="I308" s="61"/>
      <c r="J308" s="61"/>
      <c r="N308" s="126"/>
      <c r="O308" s="126"/>
      <c r="P308" s="126"/>
    </row>
    <row r="309" spans="2:16" ht="15.75" customHeight="1">
      <c r="B309" s="127"/>
      <c r="H309" s="115"/>
      <c r="I309" s="61"/>
      <c r="J309" s="61"/>
      <c r="N309" s="126"/>
      <c r="O309" s="126"/>
      <c r="P309" s="126"/>
    </row>
    <row r="310" spans="2:16" ht="15.75" customHeight="1">
      <c r="B310" s="127"/>
      <c r="H310" s="115"/>
      <c r="I310" s="61"/>
      <c r="J310" s="61"/>
      <c r="N310" s="126"/>
      <c r="O310" s="126"/>
      <c r="P310" s="126"/>
    </row>
    <row r="311" spans="2:16" ht="15.75" customHeight="1">
      <c r="B311" s="127"/>
      <c r="H311" s="115"/>
      <c r="I311" s="61"/>
      <c r="J311" s="61"/>
      <c r="N311" s="126"/>
      <c r="O311" s="126"/>
      <c r="P311" s="126"/>
    </row>
    <row r="312" spans="2:16" ht="15.75" customHeight="1">
      <c r="B312" s="127"/>
      <c r="H312" s="115"/>
      <c r="I312" s="61"/>
      <c r="J312" s="61"/>
      <c r="N312" s="126"/>
      <c r="O312" s="126"/>
      <c r="P312" s="126"/>
    </row>
    <row r="313" spans="2:16" ht="15.75" customHeight="1">
      <c r="B313" s="127"/>
      <c r="H313" s="115"/>
      <c r="I313" s="61"/>
      <c r="J313" s="61"/>
      <c r="N313" s="126"/>
      <c r="O313" s="126"/>
      <c r="P313" s="126"/>
    </row>
    <row r="314" spans="2:16" ht="15.75" customHeight="1">
      <c r="B314" s="127"/>
      <c r="H314" s="115"/>
      <c r="I314" s="61"/>
      <c r="J314" s="61"/>
      <c r="N314" s="126"/>
      <c r="O314" s="126"/>
      <c r="P314" s="126"/>
    </row>
    <row r="315" spans="2:16" ht="15.75" customHeight="1">
      <c r="B315" s="127"/>
      <c r="H315" s="115"/>
      <c r="I315" s="61"/>
      <c r="J315" s="61"/>
      <c r="N315" s="126"/>
      <c r="O315" s="126"/>
      <c r="P315" s="126"/>
    </row>
    <row r="316" spans="2:16" ht="15.75" customHeight="1">
      <c r="B316" s="127"/>
      <c r="H316" s="115"/>
      <c r="I316" s="61"/>
      <c r="J316" s="61"/>
      <c r="N316" s="126"/>
      <c r="O316" s="126"/>
      <c r="P316" s="126"/>
    </row>
    <row r="317" spans="2:16" ht="15.75" customHeight="1">
      <c r="B317" s="127"/>
      <c r="H317" s="115"/>
      <c r="I317" s="61"/>
      <c r="J317" s="61"/>
      <c r="N317" s="126"/>
      <c r="O317" s="126"/>
      <c r="P317" s="126"/>
    </row>
    <row r="318" spans="2:16" ht="15.75" customHeight="1">
      <c r="B318" s="127"/>
      <c r="H318" s="115"/>
      <c r="I318" s="61"/>
      <c r="J318" s="61"/>
      <c r="N318" s="126"/>
      <c r="O318" s="126"/>
      <c r="P318" s="126"/>
    </row>
    <row r="319" spans="2:16" ht="15.75" customHeight="1">
      <c r="B319" s="127"/>
      <c r="H319" s="115"/>
      <c r="I319" s="61"/>
      <c r="J319" s="61"/>
      <c r="N319" s="126"/>
      <c r="O319" s="126"/>
      <c r="P319" s="126"/>
    </row>
    <row r="320" spans="2:16" ht="15.75" customHeight="1">
      <c r="B320" s="127"/>
      <c r="H320" s="115"/>
      <c r="I320" s="61"/>
      <c r="J320" s="61"/>
      <c r="N320" s="126"/>
      <c r="O320" s="126"/>
      <c r="P320" s="126"/>
    </row>
    <row r="321" spans="2:16" ht="15.75" customHeight="1">
      <c r="B321" s="127"/>
      <c r="H321" s="115"/>
      <c r="I321" s="61"/>
      <c r="J321" s="61"/>
      <c r="N321" s="126"/>
      <c r="O321" s="126"/>
      <c r="P321" s="126"/>
    </row>
    <row r="322" spans="2:16" ht="15.75" customHeight="1">
      <c r="B322" s="127"/>
      <c r="H322" s="115"/>
      <c r="I322" s="61"/>
      <c r="J322" s="61"/>
      <c r="N322" s="126"/>
      <c r="O322" s="126"/>
      <c r="P322" s="126"/>
    </row>
    <row r="323" spans="2:16" ht="15.75" customHeight="1">
      <c r="B323" s="127"/>
      <c r="H323" s="115"/>
      <c r="I323" s="61"/>
      <c r="J323" s="61"/>
      <c r="N323" s="126"/>
      <c r="O323" s="126"/>
      <c r="P323" s="126"/>
    </row>
    <row r="324" spans="2:16" ht="15.75" customHeight="1">
      <c r="B324" s="127"/>
      <c r="H324" s="115"/>
      <c r="I324" s="61"/>
      <c r="J324" s="61"/>
      <c r="N324" s="126"/>
      <c r="O324" s="126"/>
      <c r="P324" s="126"/>
    </row>
    <row r="325" spans="2:16" ht="15.75" customHeight="1">
      <c r="B325" s="127"/>
      <c r="H325" s="115"/>
      <c r="I325" s="61"/>
      <c r="J325" s="61"/>
      <c r="N325" s="126"/>
      <c r="O325" s="126"/>
      <c r="P325" s="126"/>
    </row>
    <row r="326" spans="2:16" ht="15.75" customHeight="1">
      <c r="B326" s="127"/>
      <c r="H326" s="115"/>
      <c r="I326" s="61"/>
      <c r="J326" s="61"/>
      <c r="N326" s="126"/>
      <c r="O326" s="126"/>
      <c r="P326" s="126"/>
    </row>
    <row r="327" spans="2:16" ht="15.75" customHeight="1">
      <c r="B327" s="127"/>
      <c r="H327" s="115"/>
      <c r="I327" s="61"/>
      <c r="J327" s="61"/>
      <c r="N327" s="126"/>
      <c r="O327" s="126"/>
      <c r="P327" s="126"/>
    </row>
    <row r="328" spans="2:16" ht="15.75" customHeight="1">
      <c r="B328" s="127"/>
      <c r="H328" s="115"/>
      <c r="I328" s="61"/>
      <c r="J328" s="61"/>
      <c r="N328" s="126"/>
      <c r="O328" s="126"/>
      <c r="P328" s="126"/>
    </row>
    <row r="329" spans="2:16" ht="15.75" customHeight="1">
      <c r="B329" s="127"/>
      <c r="H329" s="115"/>
      <c r="I329" s="61"/>
      <c r="J329" s="61"/>
      <c r="N329" s="126"/>
      <c r="O329" s="126"/>
      <c r="P329" s="126"/>
    </row>
    <row r="330" spans="2:16" ht="15.75" customHeight="1">
      <c r="B330" s="127"/>
      <c r="H330" s="115"/>
      <c r="I330" s="61"/>
      <c r="J330" s="61"/>
      <c r="N330" s="126"/>
      <c r="O330" s="126"/>
      <c r="P330" s="126"/>
    </row>
    <row r="331" spans="2:16" ht="15.75" customHeight="1">
      <c r="B331" s="127"/>
      <c r="H331" s="115"/>
      <c r="I331" s="61"/>
      <c r="J331" s="61"/>
      <c r="N331" s="126"/>
      <c r="O331" s="126"/>
      <c r="P331" s="126"/>
    </row>
    <row r="332" spans="2:16" ht="15.75" customHeight="1">
      <c r="B332" s="127"/>
      <c r="H332" s="115"/>
      <c r="I332" s="61"/>
      <c r="J332" s="61"/>
      <c r="N332" s="126"/>
      <c r="O332" s="126"/>
      <c r="P332" s="126"/>
    </row>
    <row r="333" spans="2:16" ht="15.75" customHeight="1">
      <c r="B333" s="127"/>
      <c r="H333" s="115"/>
      <c r="I333" s="61"/>
      <c r="J333" s="61"/>
      <c r="N333" s="126"/>
      <c r="O333" s="126"/>
      <c r="P333" s="126"/>
    </row>
    <row r="334" spans="2:16" ht="15.75" customHeight="1">
      <c r="B334" s="127"/>
      <c r="H334" s="115"/>
      <c r="I334" s="61"/>
      <c r="J334" s="61"/>
      <c r="N334" s="126"/>
      <c r="O334" s="126"/>
      <c r="P334" s="126"/>
    </row>
    <row r="335" spans="2:16" ht="15.75" customHeight="1">
      <c r="B335" s="127"/>
      <c r="H335" s="115"/>
      <c r="I335" s="61"/>
      <c r="J335" s="61"/>
      <c r="N335" s="126"/>
      <c r="O335" s="126"/>
      <c r="P335" s="126"/>
    </row>
    <row r="336" spans="2:16" ht="15.75" customHeight="1">
      <c r="B336" s="127"/>
      <c r="H336" s="115"/>
      <c r="I336" s="61"/>
      <c r="J336" s="61"/>
      <c r="N336" s="126"/>
      <c r="O336" s="126"/>
      <c r="P336" s="126"/>
    </row>
    <row r="337" spans="2:16" ht="15.75" customHeight="1">
      <c r="B337" s="127"/>
      <c r="H337" s="115"/>
      <c r="I337" s="61"/>
      <c r="J337" s="61"/>
      <c r="N337" s="126"/>
      <c r="O337" s="126"/>
      <c r="P337" s="126"/>
    </row>
    <row r="338" spans="2:16" ht="15.75" customHeight="1">
      <c r="B338" s="127"/>
      <c r="H338" s="115"/>
      <c r="I338" s="61"/>
      <c r="J338" s="61"/>
      <c r="N338" s="126"/>
      <c r="O338" s="126"/>
      <c r="P338" s="126"/>
    </row>
    <row r="339" spans="2:16" ht="15.75" customHeight="1">
      <c r="B339" s="127"/>
      <c r="H339" s="115"/>
      <c r="I339" s="61"/>
      <c r="J339" s="61"/>
      <c r="N339" s="126"/>
      <c r="O339" s="126"/>
      <c r="P339" s="126"/>
    </row>
    <row r="340" spans="2:16" ht="15.75" customHeight="1">
      <c r="B340" s="127"/>
      <c r="H340" s="115"/>
      <c r="I340" s="61"/>
      <c r="J340" s="61"/>
      <c r="N340" s="126"/>
      <c r="O340" s="126"/>
      <c r="P340" s="126"/>
    </row>
    <row r="341" spans="2:16" ht="15.75" customHeight="1">
      <c r="B341" s="127"/>
      <c r="H341" s="115"/>
      <c r="I341" s="61"/>
      <c r="J341" s="61"/>
      <c r="N341" s="126"/>
      <c r="O341" s="126"/>
      <c r="P341" s="126"/>
    </row>
    <row r="342" spans="2:16" ht="15.75" customHeight="1">
      <c r="B342" s="127"/>
      <c r="H342" s="115"/>
      <c r="I342" s="61"/>
      <c r="J342" s="61"/>
      <c r="N342" s="126"/>
      <c r="O342" s="126"/>
      <c r="P342" s="126"/>
    </row>
    <row r="343" spans="2:16" ht="15.75" customHeight="1">
      <c r="B343" s="127"/>
      <c r="H343" s="115"/>
      <c r="I343" s="61"/>
      <c r="J343" s="61"/>
      <c r="N343" s="126"/>
      <c r="O343" s="126"/>
      <c r="P343" s="126"/>
    </row>
    <row r="344" spans="2:16" ht="15.75" customHeight="1">
      <c r="B344" s="127"/>
      <c r="H344" s="115"/>
      <c r="I344" s="61"/>
      <c r="J344" s="61"/>
      <c r="N344" s="126"/>
      <c r="O344" s="126"/>
      <c r="P344" s="126"/>
    </row>
    <row r="345" spans="2:16" ht="15.75" customHeight="1">
      <c r="B345" s="127"/>
      <c r="H345" s="115"/>
      <c r="I345" s="61"/>
      <c r="J345" s="61"/>
      <c r="N345" s="126"/>
      <c r="O345" s="126"/>
      <c r="P345" s="126"/>
    </row>
    <row r="346" spans="2:16" ht="15.75" customHeight="1">
      <c r="B346" s="127"/>
      <c r="H346" s="115"/>
      <c r="I346" s="61"/>
      <c r="J346" s="61"/>
      <c r="N346" s="126"/>
      <c r="O346" s="126"/>
      <c r="P346" s="126"/>
    </row>
    <row r="347" spans="2:16" ht="15.75" customHeight="1">
      <c r="B347" s="127"/>
      <c r="H347" s="115"/>
      <c r="I347" s="61"/>
      <c r="J347" s="61"/>
      <c r="N347" s="126"/>
      <c r="O347" s="126"/>
      <c r="P347" s="126"/>
    </row>
    <row r="348" spans="2:16" ht="15.75" customHeight="1">
      <c r="B348" s="127"/>
      <c r="H348" s="115"/>
      <c r="I348" s="61"/>
      <c r="J348" s="61"/>
      <c r="N348" s="126"/>
      <c r="O348" s="126"/>
      <c r="P348" s="126"/>
    </row>
    <row r="349" spans="2:16" ht="15.75" customHeight="1">
      <c r="B349" s="127"/>
      <c r="H349" s="115"/>
      <c r="I349" s="61"/>
      <c r="J349" s="61"/>
      <c r="N349" s="126"/>
      <c r="O349" s="126"/>
      <c r="P349" s="126"/>
    </row>
    <row r="350" spans="2:16" ht="15.75" customHeight="1">
      <c r="B350" s="127"/>
      <c r="H350" s="115"/>
      <c r="I350" s="61"/>
      <c r="J350" s="61"/>
      <c r="N350" s="126"/>
      <c r="O350" s="126"/>
      <c r="P350" s="126"/>
    </row>
    <row r="351" spans="2:16" ht="15.75" customHeight="1">
      <c r="B351" s="127"/>
      <c r="H351" s="115"/>
      <c r="I351" s="61"/>
      <c r="J351" s="61"/>
      <c r="N351" s="126"/>
      <c r="O351" s="126"/>
      <c r="P351" s="126"/>
    </row>
    <row r="352" spans="2:16" ht="15.75" customHeight="1">
      <c r="B352" s="127"/>
      <c r="H352" s="115"/>
      <c r="I352" s="61"/>
      <c r="J352" s="61"/>
      <c r="N352" s="126"/>
      <c r="O352" s="126"/>
      <c r="P352" s="126"/>
    </row>
    <row r="353" spans="2:16" ht="15.75" customHeight="1">
      <c r="B353" s="127"/>
      <c r="H353" s="115"/>
      <c r="I353" s="61"/>
      <c r="J353" s="61"/>
      <c r="N353" s="126"/>
      <c r="O353" s="126"/>
      <c r="P353" s="126"/>
    </row>
    <row r="354" spans="2:16" ht="15.75" customHeight="1">
      <c r="B354" s="127"/>
      <c r="H354" s="115"/>
      <c r="I354" s="61"/>
      <c r="J354" s="61"/>
      <c r="N354" s="126"/>
      <c r="O354" s="126"/>
      <c r="P354" s="126"/>
    </row>
    <row r="355" spans="2:16" ht="15.75" customHeight="1">
      <c r="B355" s="127"/>
      <c r="H355" s="115"/>
      <c r="I355" s="61"/>
      <c r="J355" s="61"/>
      <c r="N355" s="126"/>
      <c r="O355" s="126"/>
      <c r="P355" s="126"/>
    </row>
    <row r="356" spans="2:16" ht="15.75" customHeight="1">
      <c r="B356" s="127"/>
      <c r="H356" s="115"/>
      <c r="I356" s="61"/>
      <c r="J356" s="61"/>
      <c r="N356" s="126"/>
      <c r="O356" s="126"/>
      <c r="P356" s="126"/>
    </row>
    <row r="357" spans="2:16" ht="15.75" customHeight="1">
      <c r="B357" s="127"/>
      <c r="H357" s="115"/>
      <c r="I357" s="61"/>
      <c r="J357" s="61"/>
      <c r="N357" s="126"/>
      <c r="O357" s="126"/>
      <c r="P357" s="126"/>
    </row>
    <row r="358" spans="2:16" ht="15.75" customHeight="1">
      <c r="B358" s="127"/>
      <c r="H358" s="115"/>
      <c r="I358" s="61"/>
      <c r="J358" s="61"/>
      <c r="N358" s="126"/>
      <c r="O358" s="126"/>
      <c r="P358" s="126"/>
    </row>
    <row r="359" spans="2:16" ht="15.75" customHeight="1">
      <c r="B359" s="127"/>
      <c r="H359" s="115"/>
      <c r="I359" s="61"/>
      <c r="J359" s="61"/>
      <c r="N359" s="126"/>
      <c r="O359" s="126"/>
      <c r="P359" s="126"/>
    </row>
    <row r="360" spans="2:16" ht="15.75" customHeight="1">
      <c r="B360" s="127"/>
      <c r="H360" s="115"/>
      <c r="I360" s="61"/>
      <c r="J360" s="61"/>
      <c r="N360" s="126"/>
      <c r="O360" s="126"/>
      <c r="P360" s="126"/>
    </row>
    <row r="361" spans="2:16" ht="15.75" customHeight="1">
      <c r="B361" s="127"/>
      <c r="H361" s="115"/>
      <c r="I361" s="61"/>
      <c r="J361" s="61"/>
      <c r="N361" s="126"/>
      <c r="O361" s="126"/>
      <c r="P361" s="126"/>
    </row>
    <row r="362" spans="2:16" ht="15.75" customHeight="1">
      <c r="B362" s="127"/>
      <c r="H362" s="115"/>
      <c r="I362" s="61"/>
      <c r="J362" s="61"/>
      <c r="N362" s="126"/>
      <c r="O362" s="126"/>
      <c r="P362" s="126"/>
    </row>
    <row r="363" spans="2:16" ht="15.75" customHeight="1">
      <c r="B363" s="127"/>
      <c r="H363" s="115"/>
      <c r="I363" s="61"/>
      <c r="J363" s="61"/>
      <c r="N363" s="126"/>
      <c r="O363" s="126"/>
      <c r="P363" s="126"/>
    </row>
    <row r="364" spans="2:16" ht="15.75" customHeight="1">
      <c r="B364" s="127"/>
      <c r="H364" s="115"/>
      <c r="I364" s="61"/>
      <c r="J364" s="61"/>
      <c r="N364" s="126"/>
      <c r="O364" s="126"/>
      <c r="P364" s="126"/>
    </row>
    <row r="365" spans="2:16" ht="15.75" customHeight="1">
      <c r="B365" s="127"/>
      <c r="H365" s="115"/>
      <c r="I365" s="61"/>
      <c r="J365" s="61"/>
      <c r="N365" s="126"/>
      <c r="O365" s="126"/>
      <c r="P365" s="126"/>
    </row>
    <row r="366" spans="2:16" ht="15.75" customHeight="1">
      <c r="B366" s="127"/>
      <c r="H366" s="115"/>
      <c r="I366" s="61"/>
      <c r="J366" s="61"/>
      <c r="N366" s="126"/>
      <c r="O366" s="126"/>
      <c r="P366" s="126"/>
    </row>
    <row r="367" spans="2:16" ht="15.75" customHeight="1">
      <c r="B367" s="127"/>
      <c r="H367" s="115"/>
      <c r="I367" s="61"/>
      <c r="J367" s="61"/>
      <c r="N367" s="126"/>
      <c r="O367" s="126"/>
      <c r="P367" s="126"/>
    </row>
    <row r="368" spans="2:16" ht="15.75" customHeight="1">
      <c r="B368" s="127"/>
      <c r="H368" s="115"/>
      <c r="I368" s="61"/>
      <c r="J368" s="61"/>
      <c r="N368" s="126"/>
      <c r="O368" s="126"/>
      <c r="P368" s="126"/>
    </row>
    <row r="369" spans="2:16" ht="15.75" customHeight="1">
      <c r="B369" s="127"/>
      <c r="H369" s="115"/>
      <c r="I369" s="61"/>
      <c r="J369" s="61"/>
      <c r="N369" s="126"/>
      <c r="O369" s="126"/>
      <c r="P369" s="126"/>
    </row>
    <row r="370" spans="2:16" ht="15.75" customHeight="1">
      <c r="B370" s="127"/>
      <c r="H370" s="115"/>
      <c r="I370" s="61"/>
      <c r="J370" s="61"/>
      <c r="N370" s="126"/>
      <c r="O370" s="126"/>
      <c r="P370" s="126"/>
    </row>
    <row r="371" spans="2:16" ht="15.75" customHeight="1">
      <c r="B371" s="127"/>
      <c r="H371" s="115"/>
      <c r="I371" s="61"/>
      <c r="J371" s="61"/>
      <c r="N371" s="126"/>
      <c r="O371" s="126"/>
      <c r="P371" s="126"/>
    </row>
    <row r="372" spans="2:16" ht="15.75" customHeight="1">
      <c r="B372" s="127"/>
      <c r="H372" s="115"/>
      <c r="I372" s="61"/>
      <c r="J372" s="61"/>
      <c r="N372" s="126"/>
      <c r="O372" s="126"/>
      <c r="P372" s="126"/>
    </row>
    <row r="373" spans="2:16" ht="15.75" customHeight="1">
      <c r="B373" s="127"/>
      <c r="H373" s="115"/>
      <c r="I373" s="61"/>
      <c r="J373" s="61"/>
      <c r="N373" s="126"/>
      <c r="O373" s="126"/>
      <c r="P373" s="126"/>
    </row>
    <row r="374" spans="2:16" ht="15.75" customHeight="1">
      <c r="B374" s="127"/>
      <c r="H374" s="115"/>
      <c r="I374" s="61"/>
      <c r="J374" s="61"/>
      <c r="N374" s="126"/>
      <c r="O374" s="126"/>
      <c r="P374" s="126"/>
    </row>
    <row r="375" spans="2:16" ht="15.75" customHeight="1">
      <c r="B375" s="127"/>
      <c r="H375" s="115"/>
      <c r="I375" s="61"/>
      <c r="J375" s="61"/>
      <c r="N375" s="126"/>
      <c r="O375" s="126"/>
      <c r="P375" s="126"/>
    </row>
    <row r="376" spans="2:16" ht="15.75" customHeight="1">
      <c r="B376" s="127"/>
      <c r="H376" s="115"/>
      <c r="I376" s="61"/>
      <c r="J376" s="61"/>
      <c r="N376" s="126"/>
      <c r="O376" s="126"/>
      <c r="P376" s="126"/>
    </row>
    <row r="377" spans="2:16" ht="15.75" customHeight="1">
      <c r="B377" s="127"/>
      <c r="H377" s="115"/>
      <c r="I377" s="61"/>
      <c r="J377" s="61"/>
      <c r="N377" s="126"/>
      <c r="O377" s="126"/>
      <c r="P377" s="126"/>
    </row>
    <row r="378" spans="2:16" ht="15.75" customHeight="1">
      <c r="B378" s="127"/>
      <c r="H378" s="115"/>
      <c r="I378" s="61"/>
      <c r="J378" s="61"/>
      <c r="N378" s="126"/>
      <c r="O378" s="126"/>
      <c r="P378" s="126"/>
    </row>
    <row r="379" spans="2:16" ht="15.75" customHeight="1">
      <c r="B379" s="127"/>
      <c r="H379" s="115"/>
      <c r="I379" s="61"/>
      <c r="J379" s="61"/>
      <c r="N379" s="126"/>
      <c r="O379" s="126"/>
      <c r="P379" s="126"/>
    </row>
    <row r="380" spans="2:16" ht="15.75" customHeight="1">
      <c r="B380" s="127"/>
      <c r="H380" s="115"/>
      <c r="I380" s="61"/>
      <c r="J380" s="61"/>
      <c r="N380" s="126"/>
      <c r="O380" s="126"/>
      <c r="P380" s="126"/>
    </row>
    <row r="381" spans="2:16" ht="15.75" customHeight="1">
      <c r="B381" s="127"/>
      <c r="H381" s="115"/>
      <c r="I381" s="61"/>
      <c r="J381" s="61"/>
      <c r="N381" s="126"/>
      <c r="O381" s="126"/>
      <c r="P381" s="126"/>
    </row>
    <row r="382" spans="2:16" ht="15.75" customHeight="1">
      <c r="B382" s="127"/>
      <c r="H382" s="115"/>
      <c r="I382" s="61"/>
      <c r="J382" s="61"/>
      <c r="N382" s="126"/>
      <c r="O382" s="126"/>
      <c r="P382" s="126"/>
    </row>
    <row r="383" spans="2:16" ht="15.75" customHeight="1">
      <c r="B383" s="127"/>
      <c r="H383" s="115"/>
      <c r="I383" s="61"/>
      <c r="J383" s="61"/>
      <c r="N383" s="126"/>
      <c r="O383" s="126"/>
      <c r="P383" s="126"/>
    </row>
    <row r="384" spans="2:16" ht="15.75" customHeight="1">
      <c r="B384" s="127"/>
      <c r="H384" s="115"/>
      <c r="I384" s="61"/>
      <c r="J384" s="61"/>
      <c r="N384" s="126"/>
      <c r="O384" s="126"/>
      <c r="P384" s="126"/>
    </row>
    <row r="385" spans="2:16" ht="15.75" customHeight="1">
      <c r="B385" s="127"/>
      <c r="H385" s="115"/>
      <c r="I385" s="61"/>
      <c r="J385" s="61"/>
      <c r="N385" s="126"/>
      <c r="O385" s="126"/>
      <c r="P385" s="126"/>
    </row>
    <row r="386" spans="2:16" ht="15.75" customHeight="1">
      <c r="B386" s="127"/>
      <c r="H386" s="115"/>
      <c r="I386" s="61"/>
      <c r="J386" s="61"/>
      <c r="N386" s="126"/>
      <c r="O386" s="126"/>
      <c r="P386" s="126"/>
    </row>
    <row r="387" spans="2:16" ht="15.75" customHeight="1">
      <c r="B387" s="127"/>
      <c r="H387" s="115"/>
      <c r="I387" s="61"/>
      <c r="J387" s="61"/>
      <c r="N387" s="126"/>
      <c r="O387" s="126"/>
      <c r="P387" s="126"/>
    </row>
    <row r="388" spans="2:16" ht="15.75" customHeight="1">
      <c r="B388" s="127"/>
      <c r="H388" s="115"/>
      <c r="I388" s="61"/>
      <c r="J388" s="61"/>
      <c r="N388" s="126"/>
      <c r="O388" s="126"/>
      <c r="P388" s="126"/>
    </row>
    <row r="389" spans="2:16" ht="15.75" customHeight="1">
      <c r="B389" s="127"/>
      <c r="H389" s="115"/>
      <c r="I389" s="61"/>
      <c r="J389" s="61"/>
      <c r="N389" s="126"/>
      <c r="O389" s="126"/>
      <c r="P389" s="126"/>
    </row>
    <row r="390" spans="2:16" ht="15.75" customHeight="1">
      <c r="B390" s="127"/>
      <c r="H390" s="115"/>
      <c r="I390" s="61"/>
      <c r="J390" s="61"/>
      <c r="N390" s="126"/>
      <c r="O390" s="126"/>
      <c r="P390" s="126"/>
    </row>
    <row r="391" spans="2:16" ht="15.75" customHeight="1">
      <c r="B391" s="127"/>
      <c r="H391" s="115"/>
      <c r="I391" s="61"/>
      <c r="J391" s="61"/>
      <c r="N391" s="126"/>
      <c r="O391" s="126"/>
      <c r="P391" s="126"/>
    </row>
    <row r="392" spans="2:16" ht="15.75" customHeight="1">
      <c r="B392" s="127"/>
      <c r="H392" s="115"/>
      <c r="I392" s="61"/>
      <c r="J392" s="61"/>
      <c r="N392" s="126"/>
      <c r="O392" s="126"/>
      <c r="P392" s="126"/>
    </row>
    <row r="393" spans="2:16" ht="15.75" customHeight="1">
      <c r="B393" s="127"/>
      <c r="H393" s="115"/>
      <c r="I393" s="61"/>
      <c r="J393" s="61"/>
      <c r="N393" s="126"/>
      <c r="O393" s="126"/>
      <c r="P393" s="126"/>
    </row>
    <row r="394" spans="2:16" ht="15.75" customHeight="1">
      <c r="B394" s="127"/>
      <c r="H394" s="115"/>
      <c r="I394" s="61"/>
      <c r="J394" s="61"/>
      <c r="N394" s="126"/>
      <c r="O394" s="126"/>
      <c r="P394" s="126"/>
    </row>
    <row r="395" spans="2:16" ht="15.75" customHeight="1">
      <c r="B395" s="127"/>
      <c r="H395" s="115"/>
      <c r="I395" s="61"/>
      <c r="J395" s="61"/>
      <c r="N395" s="126"/>
      <c r="O395" s="126"/>
      <c r="P395" s="126"/>
    </row>
    <row r="396" spans="2:16" ht="15.75" customHeight="1">
      <c r="B396" s="127"/>
      <c r="H396" s="115"/>
      <c r="I396" s="61"/>
      <c r="J396" s="61"/>
      <c r="N396" s="126"/>
      <c r="O396" s="126"/>
      <c r="P396" s="126"/>
    </row>
    <row r="397" spans="2:16" ht="15.75" customHeight="1">
      <c r="B397" s="127"/>
      <c r="H397" s="115"/>
      <c r="I397" s="61"/>
      <c r="J397" s="61"/>
      <c r="N397" s="126"/>
      <c r="O397" s="126"/>
      <c r="P397" s="126"/>
    </row>
    <row r="398" spans="2:16" ht="15.75" customHeight="1">
      <c r="B398" s="127"/>
      <c r="H398" s="115"/>
      <c r="I398" s="61"/>
      <c r="J398" s="61"/>
      <c r="N398" s="126"/>
      <c r="O398" s="126"/>
      <c r="P398" s="126"/>
    </row>
    <row r="399" spans="2:16" ht="15.75" customHeight="1">
      <c r="B399" s="127"/>
      <c r="H399" s="115"/>
      <c r="I399" s="61"/>
      <c r="J399" s="61"/>
      <c r="N399" s="126"/>
      <c r="O399" s="126"/>
      <c r="P399" s="126"/>
    </row>
    <row r="400" spans="2:16" ht="15.75" customHeight="1">
      <c r="B400" s="127"/>
      <c r="H400" s="115"/>
      <c r="I400" s="61"/>
      <c r="J400" s="61"/>
      <c r="N400" s="126"/>
      <c r="O400" s="126"/>
      <c r="P400" s="126"/>
    </row>
    <row r="401" spans="2:16" ht="15.75" customHeight="1">
      <c r="B401" s="127"/>
      <c r="H401" s="115"/>
      <c r="I401" s="61"/>
      <c r="J401" s="61"/>
      <c r="N401" s="126"/>
      <c r="O401" s="126"/>
      <c r="P401" s="126"/>
    </row>
    <row r="402" spans="2:16" ht="15.75" customHeight="1">
      <c r="B402" s="127"/>
      <c r="H402" s="115"/>
      <c r="I402" s="61"/>
      <c r="J402" s="61"/>
      <c r="N402" s="126"/>
      <c r="O402" s="126"/>
      <c r="P402" s="126"/>
    </row>
    <row r="403" spans="2:16" ht="15.75" customHeight="1">
      <c r="B403" s="127"/>
      <c r="H403" s="115"/>
      <c r="I403" s="61"/>
      <c r="J403" s="61"/>
      <c r="N403" s="126"/>
      <c r="O403" s="126"/>
      <c r="P403" s="126"/>
    </row>
    <row r="404" spans="2:16" ht="15.75" customHeight="1">
      <c r="B404" s="127"/>
      <c r="H404" s="115"/>
      <c r="I404" s="61"/>
      <c r="J404" s="61"/>
      <c r="N404" s="126"/>
      <c r="O404" s="126"/>
      <c r="P404" s="126"/>
    </row>
    <row r="405" spans="2:16" ht="15.75" customHeight="1">
      <c r="B405" s="127"/>
      <c r="H405" s="115"/>
      <c r="I405" s="61"/>
      <c r="J405" s="61"/>
      <c r="N405" s="126"/>
      <c r="O405" s="126"/>
      <c r="P405" s="126"/>
    </row>
    <row r="406" spans="2:16" ht="15.75" customHeight="1">
      <c r="B406" s="127"/>
      <c r="H406" s="115"/>
      <c r="I406" s="61"/>
      <c r="J406" s="61"/>
      <c r="N406" s="126"/>
      <c r="O406" s="126"/>
      <c r="P406" s="126"/>
    </row>
    <row r="407" spans="2:16" ht="15.75" customHeight="1">
      <c r="B407" s="127"/>
      <c r="H407" s="115"/>
      <c r="I407" s="61"/>
      <c r="J407" s="61"/>
      <c r="N407" s="126"/>
      <c r="O407" s="126"/>
      <c r="P407" s="126"/>
    </row>
    <row r="408" spans="2:16" ht="15.75" customHeight="1">
      <c r="B408" s="127"/>
      <c r="H408" s="115"/>
      <c r="I408" s="61"/>
      <c r="J408" s="61"/>
      <c r="N408" s="126"/>
      <c r="O408" s="126"/>
      <c r="P408" s="126"/>
    </row>
    <row r="409" spans="2:16" ht="15.75" customHeight="1">
      <c r="B409" s="127"/>
      <c r="H409" s="115"/>
      <c r="I409" s="61"/>
      <c r="J409" s="61"/>
      <c r="N409" s="126"/>
      <c r="O409" s="126"/>
      <c r="P409" s="126"/>
    </row>
    <row r="410" spans="2:16" ht="15.75" customHeight="1">
      <c r="B410" s="127"/>
      <c r="H410" s="115"/>
      <c r="I410" s="61"/>
      <c r="J410" s="61"/>
      <c r="N410" s="126"/>
      <c r="O410" s="126"/>
      <c r="P410" s="126"/>
    </row>
    <row r="411" spans="2:16" ht="15.75" customHeight="1">
      <c r="B411" s="127"/>
      <c r="H411" s="115"/>
      <c r="I411" s="61"/>
      <c r="J411" s="61"/>
      <c r="N411" s="126"/>
      <c r="O411" s="126"/>
      <c r="P411" s="126"/>
    </row>
    <row r="412" spans="2:16" ht="15.75" customHeight="1">
      <c r="B412" s="127"/>
      <c r="H412" s="115"/>
      <c r="I412" s="61"/>
      <c r="J412" s="61"/>
      <c r="N412" s="126"/>
      <c r="O412" s="126"/>
      <c r="P412" s="126"/>
    </row>
    <row r="413" spans="2:16" ht="15.75" customHeight="1">
      <c r="B413" s="127"/>
      <c r="H413" s="115"/>
      <c r="I413" s="61"/>
      <c r="J413" s="61"/>
      <c r="N413" s="126"/>
      <c r="O413" s="126"/>
      <c r="P413" s="126"/>
    </row>
    <row r="414" spans="2:16" ht="15.75" customHeight="1">
      <c r="B414" s="127"/>
      <c r="H414" s="115"/>
      <c r="I414" s="61"/>
      <c r="J414" s="61"/>
      <c r="N414" s="126"/>
      <c r="O414" s="126"/>
      <c r="P414" s="126"/>
    </row>
    <row r="415" spans="2:16" ht="15.75" customHeight="1">
      <c r="B415" s="127"/>
      <c r="H415" s="115"/>
      <c r="I415" s="61"/>
      <c r="J415" s="61"/>
      <c r="N415" s="126"/>
      <c r="O415" s="126"/>
      <c r="P415" s="126"/>
    </row>
    <row r="416" spans="2:16" ht="15.75" customHeight="1">
      <c r="B416" s="127"/>
      <c r="H416" s="115"/>
      <c r="I416" s="61"/>
      <c r="J416" s="61"/>
      <c r="N416" s="126"/>
      <c r="O416" s="126"/>
      <c r="P416" s="126"/>
    </row>
    <row r="417" spans="2:16" ht="15.75" customHeight="1">
      <c r="B417" s="127"/>
      <c r="H417" s="115"/>
      <c r="I417" s="61"/>
      <c r="J417" s="61"/>
      <c r="N417" s="126"/>
      <c r="O417" s="126"/>
      <c r="P417" s="126"/>
    </row>
    <row r="418" spans="2:16" ht="15.75" customHeight="1">
      <c r="B418" s="127"/>
      <c r="H418" s="115"/>
      <c r="I418" s="61"/>
      <c r="J418" s="61"/>
      <c r="N418" s="126"/>
      <c r="O418" s="126"/>
      <c r="P418" s="126"/>
    </row>
    <row r="419" spans="2:16" ht="15.75" customHeight="1">
      <c r="B419" s="127"/>
      <c r="H419" s="115"/>
      <c r="I419" s="61"/>
      <c r="J419" s="61"/>
      <c r="N419" s="126"/>
      <c r="O419" s="126"/>
      <c r="P419" s="126"/>
    </row>
    <row r="420" spans="2:16" ht="15.75" customHeight="1">
      <c r="B420" s="127"/>
      <c r="H420" s="115"/>
      <c r="I420" s="61"/>
      <c r="J420" s="61"/>
      <c r="N420" s="126"/>
      <c r="O420" s="126"/>
      <c r="P420" s="126"/>
    </row>
    <row r="421" spans="2:16" ht="15.75" customHeight="1">
      <c r="B421" s="127"/>
      <c r="H421" s="115"/>
      <c r="I421" s="61"/>
      <c r="J421" s="61"/>
      <c r="N421" s="126"/>
      <c r="O421" s="126"/>
      <c r="P421" s="126"/>
    </row>
    <row r="422" spans="2:16" ht="15.75" customHeight="1">
      <c r="B422" s="127"/>
      <c r="H422" s="115"/>
      <c r="I422" s="61"/>
      <c r="J422" s="61"/>
      <c r="N422" s="126"/>
      <c r="O422" s="126"/>
      <c r="P422" s="126"/>
    </row>
    <row r="423" spans="2:16" ht="15.75" customHeight="1">
      <c r="B423" s="127"/>
      <c r="H423" s="115"/>
      <c r="I423" s="61"/>
      <c r="J423" s="61"/>
      <c r="N423" s="126"/>
      <c r="O423" s="126"/>
      <c r="P423" s="126"/>
    </row>
    <row r="424" spans="2:16" ht="15.75" customHeight="1">
      <c r="B424" s="127"/>
      <c r="H424" s="115"/>
      <c r="I424" s="61"/>
      <c r="J424" s="61"/>
      <c r="N424" s="126"/>
      <c r="O424" s="126"/>
      <c r="P424" s="126"/>
    </row>
    <row r="425" spans="2:16" ht="15.75" customHeight="1">
      <c r="B425" s="127"/>
      <c r="H425" s="115"/>
      <c r="I425" s="61"/>
      <c r="J425" s="61"/>
      <c r="N425" s="126"/>
      <c r="O425" s="126"/>
      <c r="P425" s="126"/>
    </row>
    <row r="426" spans="2:16" ht="15.75" customHeight="1">
      <c r="B426" s="127"/>
      <c r="H426" s="115"/>
      <c r="I426" s="61"/>
      <c r="J426" s="61"/>
      <c r="N426" s="126"/>
      <c r="O426" s="126"/>
      <c r="P426" s="126"/>
    </row>
    <row r="427" spans="2:16" ht="15.75" customHeight="1">
      <c r="B427" s="127"/>
      <c r="H427" s="115"/>
      <c r="I427" s="61"/>
      <c r="J427" s="61"/>
      <c r="N427" s="126"/>
      <c r="O427" s="126"/>
      <c r="P427" s="126"/>
    </row>
    <row r="428" spans="2:16" ht="15.75" customHeight="1">
      <c r="B428" s="127"/>
      <c r="H428" s="115"/>
      <c r="I428" s="61"/>
      <c r="J428" s="61"/>
      <c r="N428" s="126"/>
      <c r="O428" s="126"/>
      <c r="P428" s="126"/>
    </row>
    <row r="429" spans="2:16" ht="15.75" customHeight="1">
      <c r="B429" s="127"/>
      <c r="H429" s="115"/>
      <c r="I429" s="61"/>
      <c r="J429" s="61"/>
      <c r="N429" s="126"/>
      <c r="O429" s="126"/>
      <c r="P429" s="126"/>
    </row>
    <row r="430" spans="2:16" ht="15.75" customHeight="1">
      <c r="B430" s="127"/>
      <c r="H430" s="115"/>
      <c r="I430" s="61"/>
      <c r="J430" s="61"/>
      <c r="N430" s="126"/>
      <c r="O430" s="126"/>
      <c r="P430" s="126"/>
    </row>
    <row r="431" spans="2:16" ht="15.75" customHeight="1">
      <c r="B431" s="127"/>
      <c r="H431" s="115"/>
      <c r="I431" s="61"/>
      <c r="J431" s="61"/>
      <c r="N431" s="126"/>
      <c r="O431" s="126"/>
      <c r="P431" s="126"/>
    </row>
    <row r="432" spans="2:16" ht="15.75" customHeight="1">
      <c r="B432" s="127"/>
      <c r="H432" s="115"/>
      <c r="I432" s="61"/>
      <c r="J432" s="61"/>
      <c r="N432" s="126"/>
      <c r="O432" s="126"/>
      <c r="P432" s="126"/>
    </row>
    <row r="433" spans="2:16" ht="15.75" customHeight="1">
      <c r="B433" s="127"/>
      <c r="H433" s="115"/>
      <c r="I433" s="61"/>
      <c r="J433" s="61"/>
      <c r="N433" s="126"/>
      <c r="O433" s="126"/>
      <c r="P433" s="126"/>
    </row>
    <row r="434" spans="2:16" ht="15.75" customHeight="1">
      <c r="B434" s="127"/>
      <c r="H434" s="115"/>
      <c r="I434" s="61"/>
      <c r="J434" s="61"/>
      <c r="N434" s="126"/>
      <c r="O434" s="126"/>
      <c r="P434" s="126"/>
    </row>
    <row r="435" spans="2:16" ht="15.75" customHeight="1">
      <c r="B435" s="127"/>
      <c r="H435" s="115"/>
      <c r="I435" s="61"/>
      <c r="J435" s="61"/>
      <c r="N435" s="126"/>
      <c r="O435" s="126"/>
      <c r="P435" s="126"/>
    </row>
    <row r="436" spans="2:16" ht="15.75" customHeight="1">
      <c r="B436" s="127"/>
      <c r="H436" s="115"/>
      <c r="I436" s="61"/>
      <c r="J436" s="61"/>
      <c r="N436" s="126"/>
      <c r="O436" s="126"/>
      <c r="P436" s="126"/>
    </row>
    <row r="437" spans="2:16" ht="15.75" customHeight="1">
      <c r="B437" s="127"/>
      <c r="H437" s="115"/>
      <c r="I437" s="61"/>
      <c r="J437" s="61"/>
      <c r="N437" s="126"/>
      <c r="O437" s="126"/>
      <c r="P437" s="126"/>
    </row>
    <row r="438" spans="2:16" ht="15.75" customHeight="1">
      <c r="B438" s="127"/>
      <c r="H438" s="115"/>
      <c r="I438" s="61"/>
      <c r="J438" s="61"/>
      <c r="N438" s="126"/>
      <c r="O438" s="126"/>
      <c r="P438" s="126"/>
    </row>
    <row r="439" spans="2:16" ht="15.75" customHeight="1">
      <c r="B439" s="127"/>
      <c r="H439" s="115"/>
      <c r="I439" s="61"/>
      <c r="J439" s="61"/>
      <c r="N439" s="126"/>
      <c r="O439" s="126"/>
      <c r="P439" s="126"/>
    </row>
    <row r="440" spans="2:16" ht="15.75" customHeight="1">
      <c r="B440" s="127"/>
      <c r="H440" s="115"/>
      <c r="I440" s="61"/>
      <c r="J440" s="61"/>
      <c r="N440" s="126"/>
      <c r="O440" s="126"/>
      <c r="P440" s="126"/>
    </row>
    <row r="441" spans="2:16" ht="15.75" customHeight="1">
      <c r="B441" s="127"/>
      <c r="H441" s="115"/>
      <c r="I441" s="61"/>
      <c r="J441" s="61"/>
      <c r="N441" s="126"/>
      <c r="O441" s="126"/>
      <c r="P441" s="126"/>
    </row>
    <row r="442" spans="2:16" ht="15.75" customHeight="1">
      <c r="B442" s="127"/>
      <c r="H442" s="115"/>
      <c r="I442" s="61"/>
      <c r="J442" s="61"/>
      <c r="N442" s="126"/>
      <c r="O442" s="126"/>
      <c r="P442" s="126"/>
    </row>
    <row r="443" spans="2:16" ht="15.75" customHeight="1">
      <c r="B443" s="127"/>
      <c r="H443" s="115"/>
      <c r="I443" s="61"/>
      <c r="J443" s="61"/>
      <c r="N443" s="126"/>
      <c r="O443" s="126"/>
      <c r="P443" s="126"/>
    </row>
    <row r="444" spans="2:16" ht="15.75" customHeight="1">
      <c r="B444" s="127"/>
      <c r="H444" s="115"/>
      <c r="I444" s="61"/>
      <c r="J444" s="61"/>
      <c r="N444" s="126"/>
      <c r="O444" s="126"/>
      <c r="P444" s="126"/>
    </row>
    <row r="445" spans="2:16" ht="15.75" customHeight="1">
      <c r="B445" s="127"/>
      <c r="H445" s="115"/>
      <c r="I445" s="61"/>
      <c r="J445" s="61"/>
      <c r="N445" s="126"/>
      <c r="O445" s="126"/>
      <c r="P445" s="126"/>
    </row>
    <row r="446" spans="2:16" ht="15.75" customHeight="1">
      <c r="B446" s="127"/>
      <c r="H446" s="115"/>
      <c r="I446" s="61"/>
      <c r="J446" s="61"/>
      <c r="N446" s="126"/>
      <c r="O446" s="126"/>
      <c r="P446" s="126"/>
    </row>
    <row r="447" spans="2:16" ht="15.75" customHeight="1">
      <c r="B447" s="127"/>
      <c r="H447" s="115"/>
      <c r="I447" s="61"/>
      <c r="J447" s="61"/>
      <c r="N447" s="126"/>
      <c r="O447" s="126"/>
      <c r="P447" s="126"/>
    </row>
    <row r="448" spans="2:16" ht="15.75" customHeight="1">
      <c r="B448" s="127"/>
      <c r="H448" s="115"/>
      <c r="I448" s="61"/>
      <c r="J448" s="61"/>
      <c r="N448" s="126"/>
      <c r="O448" s="126"/>
      <c r="P448" s="126"/>
    </row>
    <row r="449" spans="2:16" ht="15.75" customHeight="1">
      <c r="B449" s="127"/>
      <c r="H449" s="115"/>
      <c r="I449" s="61"/>
      <c r="J449" s="61"/>
      <c r="N449" s="126"/>
      <c r="O449" s="126"/>
      <c r="P449" s="126"/>
    </row>
    <row r="450" spans="2:16" ht="15.75" customHeight="1">
      <c r="B450" s="127"/>
      <c r="H450" s="115"/>
      <c r="I450" s="61"/>
      <c r="J450" s="61"/>
      <c r="N450" s="126"/>
      <c r="O450" s="126"/>
      <c r="P450" s="126"/>
    </row>
    <row r="451" spans="2:16" ht="15.75" customHeight="1">
      <c r="B451" s="127"/>
      <c r="H451" s="115"/>
      <c r="I451" s="61"/>
      <c r="J451" s="61"/>
      <c r="N451" s="126"/>
      <c r="O451" s="126"/>
      <c r="P451" s="126"/>
    </row>
    <row r="452" spans="2:16" ht="15.75" customHeight="1">
      <c r="B452" s="127"/>
      <c r="H452" s="115"/>
      <c r="I452" s="61"/>
      <c r="J452" s="61"/>
      <c r="N452" s="126"/>
      <c r="O452" s="126"/>
      <c r="P452" s="126"/>
    </row>
    <row r="453" spans="2:16" ht="15.75" customHeight="1">
      <c r="B453" s="127"/>
      <c r="H453" s="115"/>
      <c r="I453" s="61"/>
      <c r="J453" s="61"/>
      <c r="N453" s="126"/>
      <c r="O453" s="126"/>
      <c r="P453" s="126"/>
    </row>
    <row r="454" spans="2:16" ht="15.75" customHeight="1">
      <c r="B454" s="127"/>
      <c r="H454" s="115"/>
      <c r="I454" s="61"/>
      <c r="J454" s="61"/>
      <c r="N454" s="126"/>
      <c r="O454" s="126"/>
      <c r="P454" s="126"/>
    </row>
    <row r="455" spans="2:16" ht="15.75" customHeight="1">
      <c r="B455" s="127"/>
      <c r="H455" s="115"/>
      <c r="I455" s="61"/>
      <c r="J455" s="61"/>
      <c r="N455" s="126"/>
      <c r="O455" s="126"/>
      <c r="P455" s="126"/>
    </row>
    <row r="456" spans="2:16" ht="15.75" customHeight="1">
      <c r="B456" s="127"/>
      <c r="H456" s="115"/>
      <c r="I456" s="61"/>
      <c r="J456" s="61"/>
      <c r="N456" s="126"/>
      <c r="O456" s="126"/>
      <c r="P456" s="126"/>
    </row>
    <row r="457" spans="2:16" ht="15.75" customHeight="1">
      <c r="B457" s="127"/>
      <c r="H457" s="115"/>
      <c r="I457" s="61"/>
      <c r="J457" s="61"/>
      <c r="N457" s="126"/>
      <c r="O457" s="126"/>
      <c r="P457" s="126"/>
    </row>
    <row r="458" spans="2:16" ht="15.75" customHeight="1">
      <c r="B458" s="127"/>
      <c r="H458" s="115"/>
      <c r="I458" s="61"/>
      <c r="J458" s="61"/>
      <c r="N458" s="126"/>
      <c r="O458" s="126"/>
      <c r="P458" s="126"/>
    </row>
    <row r="459" spans="2:16" ht="15.75" customHeight="1">
      <c r="B459" s="127"/>
      <c r="H459" s="115"/>
      <c r="I459" s="61"/>
      <c r="J459" s="61"/>
      <c r="N459" s="126"/>
      <c r="O459" s="126"/>
      <c r="P459" s="126"/>
    </row>
    <row r="460" spans="2:16" ht="15.75" customHeight="1">
      <c r="B460" s="127"/>
      <c r="H460" s="115"/>
      <c r="I460" s="61"/>
      <c r="J460" s="61"/>
      <c r="N460" s="126"/>
      <c r="O460" s="126"/>
      <c r="P460" s="126"/>
    </row>
    <row r="461" spans="2:16" ht="15.75" customHeight="1">
      <c r="B461" s="127"/>
      <c r="H461" s="115"/>
      <c r="I461" s="61"/>
      <c r="J461" s="61"/>
      <c r="N461" s="126"/>
      <c r="O461" s="126"/>
      <c r="P461" s="126"/>
    </row>
    <row r="462" spans="2:16" ht="15.75" customHeight="1">
      <c r="B462" s="127"/>
      <c r="H462" s="115"/>
      <c r="I462" s="61"/>
      <c r="J462" s="61"/>
      <c r="N462" s="126"/>
      <c r="O462" s="126"/>
      <c r="P462" s="126"/>
    </row>
    <row r="463" spans="2:16" ht="15.75" customHeight="1">
      <c r="B463" s="127"/>
      <c r="H463" s="115"/>
      <c r="I463" s="61"/>
      <c r="J463" s="61"/>
      <c r="N463" s="126"/>
      <c r="O463" s="126"/>
      <c r="P463" s="126"/>
    </row>
    <row r="464" spans="2:16" ht="15.75" customHeight="1">
      <c r="B464" s="127"/>
      <c r="H464" s="115"/>
      <c r="I464" s="61"/>
      <c r="J464" s="61"/>
      <c r="N464" s="126"/>
      <c r="O464" s="126"/>
      <c r="P464" s="126"/>
    </row>
    <row r="465" spans="2:16" ht="15.75" customHeight="1">
      <c r="B465" s="127"/>
      <c r="H465" s="115"/>
      <c r="I465" s="61"/>
      <c r="J465" s="61"/>
      <c r="N465" s="126"/>
      <c r="O465" s="126"/>
      <c r="P465" s="126"/>
    </row>
    <row r="466" spans="2:16" ht="15.75" customHeight="1">
      <c r="B466" s="127"/>
      <c r="H466" s="115"/>
      <c r="I466" s="61"/>
      <c r="J466" s="61"/>
      <c r="N466" s="126"/>
      <c r="O466" s="126"/>
      <c r="P466" s="126"/>
    </row>
    <row r="467" spans="2:16" ht="15.75" customHeight="1">
      <c r="B467" s="127"/>
      <c r="H467" s="115"/>
      <c r="I467" s="61"/>
      <c r="J467" s="61"/>
      <c r="N467" s="126"/>
      <c r="O467" s="126"/>
      <c r="P467" s="126"/>
    </row>
    <row r="468" spans="2:16" ht="15.75" customHeight="1">
      <c r="B468" s="127"/>
      <c r="H468" s="115"/>
      <c r="I468" s="61"/>
      <c r="J468" s="61"/>
      <c r="N468" s="126"/>
      <c r="O468" s="126"/>
      <c r="P468" s="126"/>
    </row>
    <row r="469" spans="2:16" ht="15.75" customHeight="1">
      <c r="B469" s="127"/>
      <c r="H469" s="115"/>
      <c r="I469" s="61"/>
      <c r="J469" s="61"/>
      <c r="N469" s="126"/>
      <c r="O469" s="126"/>
      <c r="P469" s="126"/>
    </row>
    <row r="470" spans="2:16" ht="15.75" customHeight="1">
      <c r="B470" s="127"/>
      <c r="H470" s="115"/>
      <c r="I470" s="61"/>
      <c r="J470" s="61"/>
      <c r="N470" s="126"/>
      <c r="O470" s="126"/>
      <c r="P470" s="126"/>
    </row>
    <row r="471" spans="2:16" ht="15.75" customHeight="1">
      <c r="B471" s="127"/>
      <c r="H471" s="115"/>
      <c r="I471" s="61"/>
      <c r="J471" s="61"/>
      <c r="N471" s="126"/>
      <c r="O471" s="126"/>
      <c r="P471" s="126"/>
    </row>
    <row r="472" spans="2:16" ht="15.75" customHeight="1">
      <c r="B472" s="127"/>
      <c r="H472" s="115"/>
      <c r="I472" s="61"/>
      <c r="J472" s="61"/>
      <c r="N472" s="126"/>
      <c r="O472" s="126"/>
      <c r="P472" s="126"/>
    </row>
    <row r="473" spans="2:16" ht="15.75" customHeight="1">
      <c r="B473" s="127"/>
      <c r="H473" s="115"/>
      <c r="I473" s="61"/>
      <c r="J473" s="61"/>
      <c r="N473" s="126"/>
      <c r="O473" s="126"/>
      <c r="P473" s="126"/>
    </row>
    <row r="474" spans="2:16" ht="15.75" customHeight="1">
      <c r="B474" s="127"/>
      <c r="H474" s="115"/>
      <c r="I474" s="61"/>
      <c r="J474" s="61"/>
      <c r="N474" s="126"/>
      <c r="O474" s="126"/>
      <c r="P474" s="126"/>
    </row>
    <row r="475" spans="2:16" ht="15.75" customHeight="1">
      <c r="B475" s="127"/>
      <c r="H475" s="115"/>
      <c r="I475" s="61"/>
      <c r="J475" s="61"/>
      <c r="N475" s="126"/>
      <c r="O475" s="126"/>
      <c r="P475" s="126"/>
    </row>
    <row r="476" spans="2:16" ht="15.75" customHeight="1">
      <c r="B476" s="127"/>
      <c r="H476" s="115"/>
      <c r="I476" s="61"/>
      <c r="J476" s="61"/>
      <c r="N476" s="126"/>
      <c r="O476" s="126"/>
      <c r="P476" s="126"/>
    </row>
    <row r="477" spans="2:16" ht="15.75" customHeight="1">
      <c r="B477" s="127"/>
      <c r="H477" s="115"/>
      <c r="I477" s="61"/>
      <c r="J477" s="61"/>
      <c r="N477" s="126"/>
      <c r="O477" s="126"/>
      <c r="P477" s="126"/>
    </row>
    <row r="478" spans="2:16" ht="15.75" customHeight="1">
      <c r="B478" s="127"/>
      <c r="H478" s="115"/>
      <c r="I478" s="61"/>
      <c r="J478" s="61"/>
      <c r="N478" s="126"/>
      <c r="O478" s="126"/>
      <c r="P478" s="126"/>
    </row>
    <row r="479" spans="2:16" ht="15.75" customHeight="1">
      <c r="B479" s="127"/>
      <c r="H479" s="115"/>
      <c r="I479" s="61"/>
      <c r="J479" s="61"/>
      <c r="N479" s="126"/>
      <c r="O479" s="126"/>
      <c r="P479" s="126"/>
    </row>
    <row r="480" spans="2:16" ht="15.75" customHeight="1">
      <c r="B480" s="127"/>
      <c r="H480" s="115"/>
      <c r="I480" s="61"/>
      <c r="J480" s="61"/>
      <c r="N480" s="126"/>
      <c r="O480" s="126"/>
      <c r="P480" s="126"/>
    </row>
    <row r="481" spans="2:16" ht="15.75" customHeight="1">
      <c r="B481" s="127"/>
      <c r="H481" s="115"/>
      <c r="I481" s="61"/>
      <c r="J481" s="61"/>
      <c r="N481" s="126"/>
      <c r="O481" s="126"/>
      <c r="P481" s="126"/>
    </row>
    <row r="482" spans="2:16" ht="15.75" customHeight="1">
      <c r="B482" s="127"/>
      <c r="H482" s="115"/>
      <c r="I482" s="61"/>
      <c r="J482" s="61"/>
      <c r="N482" s="126"/>
      <c r="O482" s="126"/>
      <c r="P482" s="126"/>
    </row>
    <row r="483" spans="2:16" ht="15.75" customHeight="1">
      <c r="B483" s="127"/>
      <c r="H483" s="115"/>
      <c r="I483" s="61"/>
      <c r="J483" s="61"/>
      <c r="N483" s="126"/>
      <c r="O483" s="126"/>
      <c r="P483" s="126"/>
    </row>
    <row r="484" spans="2:16" ht="15.75" customHeight="1">
      <c r="B484" s="127"/>
      <c r="H484" s="115"/>
      <c r="I484" s="61"/>
      <c r="J484" s="61"/>
      <c r="N484" s="126"/>
      <c r="O484" s="126"/>
      <c r="P484" s="126"/>
    </row>
    <row r="485" spans="2:16" ht="15.75" customHeight="1">
      <c r="B485" s="127"/>
      <c r="H485" s="115"/>
      <c r="I485" s="61"/>
      <c r="J485" s="61"/>
      <c r="N485" s="126"/>
      <c r="O485" s="126"/>
      <c r="P485" s="126"/>
    </row>
    <row r="486" spans="2:16" ht="15.75" customHeight="1">
      <c r="B486" s="127"/>
      <c r="H486" s="115"/>
      <c r="I486" s="61"/>
      <c r="J486" s="61"/>
      <c r="N486" s="126"/>
      <c r="O486" s="126"/>
      <c r="P486" s="126"/>
    </row>
    <row r="487" spans="2:16" ht="15.75" customHeight="1">
      <c r="B487" s="127"/>
      <c r="H487" s="115"/>
      <c r="I487" s="61"/>
      <c r="J487" s="61"/>
      <c r="N487" s="126"/>
      <c r="O487" s="126"/>
      <c r="P487" s="126"/>
    </row>
    <row r="488" spans="2:16" ht="15.75" customHeight="1">
      <c r="B488" s="127"/>
      <c r="H488" s="115"/>
      <c r="I488" s="61"/>
      <c r="J488" s="61"/>
      <c r="N488" s="126"/>
      <c r="O488" s="126"/>
      <c r="P488" s="126"/>
    </row>
    <row r="489" spans="2:16" ht="15.75" customHeight="1">
      <c r="B489" s="127"/>
      <c r="H489" s="115"/>
      <c r="I489" s="61"/>
      <c r="J489" s="61"/>
      <c r="N489" s="126"/>
      <c r="O489" s="126"/>
      <c r="P489" s="126"/>
    </row>
    <row r="490" spans="2:16" ht="15.75" customHeight="1">
      <c r="B490" s="127"/>
      <c r="H490" s="115"/>
      <c r="I490" s="61"/>
      <c r="J490" s="61"/>
      <c r="N490" s="126"/>
      <c r="O490" s="126"/>
      <c r="P490" s="126"/>
    </row>
    <row r="491" spans="2:16" ht="15.75" customHeight="1">
      <c r="B491" s="127"/>
      <c r="H491" s="115"/>
      <c r="I491" s="61"/>
      <c r="J491" s="61"/>
      <c r="N491" s="126"/>
      <c r="O491" s="126"/>
      <c r="P491" s="126"/>
    </row>
    <row r="492" spans="2:16" ht="15.75" customHeight="1">
      <c r="B492" s="127"/>
      <c r="H492" s="115"/>
      <c r="I492" s="61"/>
      <c r="J492" s="61"/>
      <c r="N492" s="126"/>
      <c r="O492" s="126"/>
      <c r="P492" s="126"/>
    </row>
    <row r="493" spans="2:16" ht="15.75" customHeight="1">
      <c r="B493" s="127"/>
      <c r="H493" s="115"/>
      <c r="I493" s="61"/>
      <c r="J493" s="61"/>
      <c r="N493" s="126"/>
      <c r="O493" s="126"/>
      <c r="P493" s="126"/>
    </row>
    <row r="494" spans="2:16" ht="15.75" customHeight="1">
      <c r="B494" s="127"/>
      <c r="H494" s="115"/>
      <c r="I494" s="61"/>
      <c r="J494" s="61"/>
      <c r="N494" s="126"/>
      <c r="O494" s="126"/>
      <c r="P494" s="126"/>
    </row>
    <row r="495" spans="2:16" ht="15.75" customHeight="1">
      <c r="B495" s="127"/>
      <c r="H495" s="115"/>
      <c r="I495" s="61"/>
      <c r="J495" s="61"/>
      <c r="N495" s="126"/>
      <c r="O495" s="126"/>
      <c r="P495" s="126"/>
    </row>
    <row r="496" spans="2:16" ht="15.75" customHeight="1">
      <c r="B496" s="127"/>
      <c r="H496" s="115"/>
      <c r="I496" s="61"/>
      <c r="J496" s="61"/>
      <c r="N496" s="126"/>
      <c r="O496" s="126"/>
      <c r="P496" s="126"/>
    </row>
    <row r="497" spans="2:16" ht="15.75" customHeight="1">
      <c r="B497" s="127"/>
      <c r="H497" s="115"/>
      <c r="I497" s="61"/>
      <c r="J497" s="61"/>
      <c r="N497" s="126"/>
      <c r="O497" s="126"/>
      <c r="P497" s="126"/>
    </row>
    <row r="498" spans="2:16" ht="15.75" customHeight="1">
      <c r="B498" s="127"/>
      <c r="H498" s="115"/>
      <c r="I498" s="61"/>
      <c r="J498" s="61"/>
      <c r="N498" s="126"/>
      <c r="O498" s="126"/>
      <c r="P498" s="126"/>
    </row>
    <row r="499" spans="2:16" ht="15.75" customHeight="1">
      <c r="B499" s="127"/>
      <c r="H499" s="115"/>
      <c r="I499" s="61"/>
      <c r="J499" s="61"/>
      <c r="N499" s="126"/>
      <c r="O499" s="126"/>
      <c r="P499" s="126"/>
    </row>
    <row r="500" spans="2:16" ht="15.75" customHeight="1">
      <c r="B500" s="127"/>
      <c r="H500" s="115"/>
      <c r="I500" s="61"/>
      <c r="J500" s="61"/>
      <c r="N500" s="126"/>
      <c r="O500" s="126"/>
      <c r="P500" s="126"/>
    </row>
    <row r="501" spans="2:16" ht="15.75" customHeight="1">
      <c r="B501" s="127"/>
      <c r="H501" s="115"/>
      <c r="I501" s="61"/>
      <c r="J501" s="61"/>
      <c r="N501" s="126"/>
      <c r="O501" s="126"/>
      <c r="P501" s="126"/>
    </row>
    <row r="502" spans="2:16" ht="15.75" customHeight="1">
      <c r="B502" s="127"/>
      <c r="H502" s="115"/>
      <c r="I502" s="61"/>
      <c r="J502" s="61"/>
      <c r="N502" s="126"/>
      <c r="O502" s="126"/>
      <c r="P502" s="126"/>
    </row>
    <row r="503" spans="2:16" ht="15.75" customHeight="1">
      <c r="B503" s="127"/>
      <c r="H503" s="115"/>
      <c r="I503" s="61"/>
      <c r="J503" s="61"/>
      <c r="N503" s="126"/>
      <c r="O503" s="126"/>
      <c r="P503" s="126"/>
    </row>
    <row r="504" spans="2:16" ht="15.75" customHeight="1">
      <c r="B504" s="127"/>
      <c r="H504" s="115"/>
      <c r="I504" s="61"/>
      <c r="J504" s="61"/>
      <c r="N504" s="126"/>
      <c r="O504" s="126"/>
      <c r="P504" s="126"/>
    </row>
    <row r="505" spans="2:16" ht="15.75" customHeight="1">
      <c r="B505" s="127"/>
      <c r="H505" s="115"/>
      <c r="I505" s="61"/>
      <c r="J505" s="61"/>
      <c r="N505" s="126"/>
      <c r="O505" s="126"/>
      <c r="P505" s="126"/>
    </row>
    <row r="506" spans="2:16" ht="15.75" customHeight="1">
      <c r="B506" s="127"/>
      <c r="H506" s="115"/>
      <c r="I506" s="61"/>
      <c r="J506" s="61"/>
      <c r="N506" s="126"/>
      <c r="O506" s="126"/>
      <c r="P506" s="126"/>
    </row>
    <row r="507" spans="2:16" ht="15.75" customHeight="1">
      <c r="B507" s="127"/>
      <c r="H507" s="115"/>
      <c r="I507" s="61"/>
      <c r="J507" s="61"/>
      <c r="N507" s="126"/>
      <c r="O507" s="126"/>
      <c r="P507" s="126"/>
    </row>
    <row r="508" spans="2:16" ht="15.75" customHeight="1">
      <c r="B508" s="127"/>
      <c r="H508" s="115"/>
      <c r="I508" s="61"/>
      <c r="J508" s="61"/>
      <c r="N508" s="126"/>
      <c r="O508" s="126"/>
      <c r="P508" s="126"/>
    </row>
    <row r="509" spans="2:16" ht="15.75" customHeight="1">
      <c r="B509" s="127"/>
      <c r="H509" s="115"/>
      <c r="I509" s="61"/>
      <c r="J509" s="61"/>
      <c r="N509" s="126"/>
      <c r="O509" s="126"/>
      <c r="P509" s="126"/>
    </row>
    <row r="510" spans="2:16" ht="15.75" customHeight="1">
      <c r="B510" s="127"/>
      <c r="H510" s="115"/>
      <c r="I510" s="61"/>
      <c r="J510" s="61"/>
      <c r="N510" s="126"/>
      <c r="O510" s="126"/>
      <c r="P510" s="126"/>
    </row>
    <row r="511" spans="2:16" ht="15.75" customHeight="1">
      <c r="B511" s="127"/>
      <c r="H511" s="115"/>
      <c r="I511" s="61"/>
      <c r="J511" s="61"/>
      <c r="N511" s="126"/>
      <c r="O511" s="126"/>
      <c r="P511" s="126"/>
    </row>
    <row r="512" spans="2:16" ht="15.75" customHeight="1">
      <c r="B512" s="127"/>
      <c r="H512" s="115"/>
      <c r="I512" s="61"/>
      <c r="J512" s="61"/>
      <c r="N512" s="126"/>
      <c r="O512" s="126"/>
      <c r="P512" s="126"/>
    </row>
    <row r="513" spans="2:16" ht="15.75" customHeight="1">
      <c r="B513" s="127"/>
      <c r="H513" s="115"/>
      <c r="I513" s="61"/>
      <c r="J513" s="61"/>
      <c r="N513" s="126"/>
      <c r="O513" s="126"/>
      <c r="P513" s="126"/>
    </row>
    <row r="514" spans="2:16" ht="15.75" customHeight="1">
      <c r="B514" s="127"/>
      <c r="H514" s="115"/>
      <c r="I514" s="61"/>
      <c r="J514" s="61"/>
      <c r="N514" s="126"/>
      <c r="O514" s="126"/>
      <c r="P514" s="126"/>
    </row>
    <row r="515" spans="2:16" ht="15.75" customHeight="1">
      <c r="B515" s="127"/>
      <c r="H515" s="115"/>
      <c r="I515" s="61"/>
      <c r="J515" s="61"/>
      <c r="N515" s="126"/>
      <c r="O515" s="126"/>
      <c r="P515" s="126"/>
    </row>
    <row r="516" spans="2:16" ht="15.75" customHeight="1">
      <c r="B516" s="127"/>
      <c r="H516" s="115"/>
      <c r="I516" s="61"/>
      <c r="J516" s="61"/>
      <c r="N516" s="126"/>
      <c r="O516" s="126"/>
      <c r="P516" s="126"/>
    </row>
    <row r="517" spans="2:16" ht="15.75" customHeight="1">
      <c r="B517" s="127"/>
      <c r="H517" s="115"/>
      <c r="I517" s="61"/>
      <c r="J517" s="61"/>
      <c r="N517" s="126"/>
      <c r="O517" s="126"/>
      <c r="P517" s="126"/>
    </row>
    <row r="518" spans="2:16" ht="15.75" customHeight="1">
      <c r="B518" s="127"/>
      <c r="H518" s="115"/>
      <c r="I518" s="61"/>
      <c r="J518" s="61"/>
      <c r="N518" s="126"/>
      <c r="O518" s="126"/>
      <c r="P518" s="126"/>
    </row>
    <row r="519" spans="2:16" ht="15.75" customHeight="1">
      <c r="B519" s="127"/>
      <c r="H519" s="115"/>
      <c r="I519" s="61"/>
      <c r="J519" s="61"/>
      <c r="N519" s="126"/>
      <c r="O519" s="126"/>
      <c r="P519" s="126"/>
    </row>
    <row r="520" spans="2:16" ht="15.75" customHeight="1">
      <c r="B520" s="127"/>
      <c r="H520" s="115"/>
      <c r="I520" s="61"/>
      <c r="J520" s="61"/>
      <c r="N520" s="126"/>
      <c r="O520" s="126"/>
      <c r="P520" s="126"/>
    </row>
    <row r="521" spans="2:16" ht="15.75" customHeight="1">
      <c r="B521" s="127"/>
      <c r="H521" s="115"/>
      <c r="I521" s="61"/>
      <c r="J521" s="61"/>
      <c r="N521" s="126"/>
      <c r="O521" s="126"/>
      <c r="P521" s="126"/>
    </row>
    <row r="522" spans="2:16" ht="15.75" customHeight="1">
      <c r="B522" s="127"/>
      <c r="H522" s="115"/>
      <c r="I522" s="61"/>
      <c r="J522" s="61"/>
      <c r="N522" s="126"/>
      <c r="O522" s="126"/>
      <c r="P522" s="126"/>
    </row>
    <row r="523" spans="2:16" ht="15.75" customHeight="1">
      <c r="B523" s="127"/>
      <c r="H523" s="115"/>
      <c r="I523" s="61"/>
      <c r="J523" s="61"/>
      <c r="N523" s="126"/>
      <c r="O523" s="126"/>
      <c r="P523" s="126"/>
    </row>
    <row r="524" spans="2:16" ht="15.75" customHeight="1">
      <c r="B524" s="127"/>
      <c r="H524" s="115"/>
      <c r="I524" s="61"/>
      <c r="J524" s="61"/>
      <c r="N524" s="126"/>
      <c r="O524" s="126"/>
      <c r="P524" s="126"/>
    </row>
    <row r="525" spans="2:16" ht="15.75" customHeight="1">
      <c r="B525" s="127"/>
      <c r="H525" s="115"/>
      <c r="I525" s="61"/>
      <c r="J525" s="61"/>
      <c r="N525" s="126"/>
      <c r="O525" s="126"/>
      <c r="P525" s="126"/>
    </row>
    <row r="526" spans="2:16" ht="15.75" customHeight="1">
      <c r="B526" s="127"/>
      <c r="H526" s="115"/>
      <c r="I526" s="61"/>
      <c r="J526" s="61"/>
      <c r="N526" s="126"/>
      <c r="O526" s="126"/>
      <c r="P526" s="126"/>
    </row>
    <row r="527" spans="2:16" ht="15.75" customHeight="1">
      <c r="B527" s="127"/>
      <c r="H527" s="115"/>
      <c r="I527" s="61"/>
      <c r="J527" s="61"/>
      <c r="N527" s="126"/>
      <c r="O527" s="126"/>
      <c r="P527" s="126"/>
    </row>
    <row r="528" spans="2:16" ht="15.75" customHeight="1">
      <c r="B528" s="127"/>
      <c r="H528" s="115"/>
      <c r="I528" s="61"/>
      <c r="J528" s="61"/>
      <c r="N528" s="126"/>
      <c r="O528" s="126"/>
      <c r="P528" s="126"/>
    </row>
    <row r="529" spans="2:16" ht="15.75" customHeight="1">
      <c r="B529" s="127"/>
      <c r="H529" s="115"/>
      <c r="I529" s="61"/>
      <c r="J529" s="61"/>
      <c r="N529" s="126"/>
      <c r="O529" s="126"/>
      <c r="P529" s="126"/>
    </row>
    <row r="530" spans="2:16" ht="15.75" customHeight="1">
      <c r="B530" s="127"/>
      <c r="H530" s="115"/>
      <c r="I530" s="61"/>
      <c r="J530" s="61"/>
      <c r="N530" s="126"/>
      <c r="O530" s="126"/>
      <c r="P530" s="126"/>
    </row>
    <row r="531" spans="2:16" ht="15.75" customHeight="1">
      <c r="B531" s="127"/>
      <c r="H531" s="115"/>
      <c r="I531" s="61"/>
      <c r="J531" s="61"/>
      <c r="N531" s="126"/>
      <c r="O531" s="126"/>
      <c r="P531" s="126"/>
    </row>
    <row r="532" spans="2:16" ht="15.75" customHeight="1">
      <c r="B532" s="127"/>
      <c r="H532" s="115"/>
      <c r="I532" s="61"/>
      <c r="J532" s="61"/>
      <c r="N532" s="126"/>
      <c r="O532" s="126"/>
      <c r="P532" s="126"/>
    </row>
    <row r="533" spans="2:16" ht="15.75" customHeight="1">
      <c r="B533" s="127"/>
      <c r="H533" s="115"/>
      <c r="I533" s="61"/>
      <c r="J533" s="61"/>
      <c r="N533" s="126"/>
      <c r="O533" s="126"/>
      <c r="P533" s="126"/>
    </row>
    <row r="534" spans="2:16" ht="15.75" customHeight="1">
      <c r="B534" s="127"/>
      <c r="H534" s="115"/>
      <c r="I534" s="61"/>
      <c r="J534" s="61"/>
      <c r="N534" s="126"/>
      <c r="O534" s="126"/>
      <c r="P534" s="126"/>
    </row>
    <row r="535" spans="2:16" ht="15.75" customHeight="1">
      <c r="B535" s="127"/>
      <c r="H535" s="115"/>
      <c r="I535" s="61"/>
      <c r="J535" s="61"/>
      <c r="N535" s="126"/>
      <c r="O535" s="126"/>
      <c r="P535" s="126"/>
    </row>
    <row r="536" spans="2:16" ht="15.75" customHeight="1">
      <c r="B536" s="127"/>
      <c r="H536" s="115"/>
      <c r="I536" s="61"/>
      <c r="J536" s="61"/>
      <c r="N536" s="126"/>
      <c r="O536" s="126"/>
      <c r="P536" s="126"/>
    </row>
    <row r="537" spans="2:16" ht="15.75" customHeight="1">
      <c r="B537" s="127"/>
      <c r="H537" s="115"/>
      <c r="I537" s="61"/>
      <c r="J537" s="61"/>
      <c r="N537" s="126"/>
      <c r="O537" s="126"/>
      <c r="P537" s="126"/>
    </row>
    <row r="538" spans="2:16" ht="15.75" customHeight="1">
      <c r="B538" s="127"/>
      <c r="H538" s="115"/>
      <c r="I538" s="61"/>
      <c r="J538" s="61"/>
      <c r="N538" s="126"/>
      <c r="O538" s="126"/>
      <c r="P538" s="126"/>
    </row>
    <row r="539" spans="2:16" ht="15.75" customHeight="1">
      <c r="B539" s="127"/>
      <c r="H539" s="115"/>
      <c r="I539" s="61"/>
      <c r="J539" s="61"/>
      <c r="N539" s="126"/>
      <c r="O539" s="126"/>
      <c r="P539" s="126"/>
    </row>
    <row r="540" spans="2:16" ht="15.75" customHeight="1">
      <c r="B540" s="127"/>
      <c r="H540" s="115"/>
      <c r="I540" s="61"/>
      <c r="J540" s="61"/>
      <c r="N540" s="126"/>
      <c r="O540" s="126"/>
      <c r="P540" s="126"/>
    </row>
    <row r="541" spans="2:16" ht="15.75" customHeight="1">
      <c r="B541" s="127"/>
      <c r="H541" s="115"/>
      <c r="I541" s="61"/>
      <c r="J541" s="61"/>
      <c r="N541" s="126"/>
      <c r="O541" s="126"/>
      <c r="P541" s="126"/>
    </row>
    <row r="542" spans="2:16" ht="15.75" customHeight="1">
      <c r="B542" s="127"/>
      <c r="H542" s="115"/>
      <c r="I542" s="61"/>
      <c r="J542" s="61"/>
      <c r="N542" s="126"/>
      <c r="O542" s="126"/>
      <c r="P542" s="126"/>
    </row>
    <row r="543" spans="2:16" ht="15.75" customHeight="1">
      <c r="B543" s="127"/>
      <c r="H543" s="115"/>
      <c r="I543" s="61"/>
      <c r="J543" s="61"/>
      <c r="N543" s="126"/>
      <c r="O543" s="126"/>
      <c r="P543" s="126"/>
    </row>
    <row r="544" spans="2:16" ht="15.75" customHeight="1">
      <c r="B544" s="127"/>
      <c r="H544" s="115"/>
      <c r="I544" s="61"/>
      <c r="J544" s="61"/>
      <c r="N544" s="126"/>
      <c r="O544" s="126"/>
      <c r="P544" s="126"/>
    </row>
    <row r="545" spans="2:16" ht="15.75" customHeight="1">
      <c r="B545" s="127"/>
      <c r="H545" s="115"/>
      <c r="I545" s="61"/>
      <c r="J545" s="61"/>
      <c r="N545" s="126"/>
      <c r="O545" s="126"/>
      <c r="P545" s="126"/>
    </row>
    <row r="546" spans="2:16" ht="15.75" customHeight="1">
      <c r="B546" s="127"/>
      <c r="H546" s="115"/>
      <c r="I546" s="61"/>
      <c r="J546" s="61"/>
      <c r="N546" s="126"/>
      <c r="O546" s="126"/>
      <c r="P546" s="126"/>
    </row>
    <row r="547" spans="2:16" ht="15.75" customHeight="1">
      <c r="B547" s="127"/>
      <c r="H547" s="115"/>
      <c r="I547" s="61"/>
      <c r="J547" s="61"/>
      <c r="N547" s="126"/>
      <c r="O547" s="126"/>
      <c r="P547" s="126"/>
    </row>
    <row r="548" spans="2:16" ht="15.75" customHeight="1">
      <c r="B548" s="127"/>
      <c r="H548" s="115"/>
      <c r="I548" s="61"/>
      <c r="J548" s="61"/>
      <c r="N548" s="126"/>
      <c r="O548" s="126"/>
      <c r="P548" s="126"/>
    </row>
    <row r="549" spans="2:16" ht="15.75" customHeight="1">
      <c r="B549" s="127"/>
      <c r="H549" s="115"/>
      <c r="I549" s="61"/>
      <c r="J549" s="61"/>
      <c r="N549" s="126"/>
      <c r="O549" s="126"/>
      <c r="P549" s="126"/>
    </row>
    <row r="550" spans="2:16" ht="15.75" customHeight="1">
      <c r="B550" s="127"/>
      <c r="H550" s="115"/>
      <c r="I550" s="61"/>
      <c r="J550" s="61"/>
      <c r="N550" s="126"/>
      <c r="O550" s="126"/>
      <c r="P550" s="126"/>
    </row>
    <row r="551" spans="2:16" ht="15.75" customHeight="1">
      <c r="B551" s="127"/>
      <c r="H551" s="115"/>
      <c r="I551" s="61"/>
      <c r="J551" s="61"/>
      <c r="N551" s="126"/>
      <c r="O551" s="126"/>
      <c r="P551" s="126"/>
    </row>
    <row r="552" spans="2:16" ht="15.75" customHeight="1">
      <c r="B552" s="127"/>
      <c r="H552" s="115"/>
      <c r="I552" s="61"/>
      <c r="J552" s="61"/>
      <c r="N552" s="126"/>
      <c r="O552" s="126"/>
      <c r="P552" s="126"/>
    </row>
    <row r="553" spans="2:16" ht="15.75" customHeight="1">
      <c r="B553" s="127"/>
      <c r="H553" s="115"/>
      <c r="I553" s="61"/>
      <c r="J553" s="61"/>
      <c r="N553" s="126"/>
      <c r="O553" s="126"/>
      <c r="P553" s="126"/>
    </row>
    <row r="554" spans="2:16" ht="15.75" customHeight="1">
      <c r="B554" s="127"/>
      <c r="H554" s="115"/>
      <c r="I554" s="61"/>
      <c r="J554" s="61"/>
      <c r="N554" s="126"/>
      <c r="O554" s="126"/>
      <c r="P554" s="126"/>
    </row>
    <row r="555" spans="2:16" ht="15.75" customHeight="1">
      <c r="B555" s="127"/>
      <c r="H555" s="115"/>
      <c r="I555" s="61"/>
      <c r="J555" s="61"/>
      <c r="N555" s="126"/>
      <c r="O555" s="126"/>
      <c r="P555" s="126"/>
    </row>
    <row r="556" spans="2:16" ht="15.75" customHeight="1">
      <c r="B556" s="127"/>
      <c r="H556" s="115"/>
      <c r="I556" s="61"/>
      <c r="J556" s="61"/>
      <c r="N556" s="126"/>
      <c r="O556" s="126"/>
      <c r="P556" s="126"/>
    </row>
    <row r="557" spans="2:16" ht="15.75" customHeight="1">
      <c r="B557" s="127"/>
      <c r="H557" s="115"/>
      <c r="I557" s="61"/>
      <c r="J557" s="61"/>
      <c r="N557" s="126"/>
      <c r="O557" s="126"/>
      <c r="P557" s="126"/>
    </row>
    <row r="558" spans="2:16" ht="15.75" customHeight="1">
      <c r="B558" s="127"/>
      <c r="H558" s="115"/>
      <c r="I558" s="61"/>
      <c r="J558" s="61"/>
      <c r="N558" s="126"/>
      <c r="O558" s="126"/>
      <c r="P558" s="126"/>
    </row>
    <row r="559" spans="2:16" ht="15.75" customHeight="1">
      <c r="B559" s="127"/>
      <c r="H559" s="115"/>
      <c r="I559" s="61"/>
      <c r="J559" s="61"/>
      <c r="N559" s="126"/>
      <c r="O559" s="126"/>
      <c r="P559" s="126"/>
    </row>
    <row r="560" spans="2:16" ht="15.75" customHeight="1">
      <c r="B560" s="127"/>
      <c r="H560" s="115"/>
      <c r="I560" s="61"/>
      <c r="J560" s="61"/>
      <c r="N560" s="126"/>
      <c r="O560" s="126"/>
      <c r="P560" s="126"/>
    </row>
    <row r="561" spans="2:16" ht="15.75" customHeight="1">
      <c r="B561" s="127"/>
      <c r="H561" s="115"/>
      <c r="I561" s="61"/>
      <c r="J561" s="61"/>
      <c r="N561" s="126"/>
      <c r="O561" s="126"/>
      <c r="P561" s="126"/>
    </row>
    <row r="562" spans="2:16" ht="15.75" customHeight="1">
      <c r="B562" s="127"/>
      <c r="H562" s="115"/>
      <c r="I562" s="61"/>
      <c r="J562" s="61"/>
      <c r="N562" s="126"/>
      <c r="O562" s="126"/>
      <c r="P562" s="126"/>
    </row>
    <row r="563" spans="2:16" ht="15.75" customHeight="1">
      <c r="B563" s="127"/>
      <c r="H563" s="115"/>
      <c r="I563" s="61"/>
      <c r="J563" s="61"/>
      <c r="N563" s="126"/>
      <c r="O563" s="126"/>
      <c r="P563" s="126"/>
    </row>
    <row r="564" spans="2:16" ht="15.75" customHeight="1">
      <c r="B564" s="127"/>
      <c r="H564" s="115"/>
      <c r="I564" s="61"/>
      <c r="J564" s="61"/>
      <c r="N564" s="126"/>
      <c r="O564" s="126"/>
      <c r="P564" s="126"/>
    </row>
    <row r="565" spans="2:16" ht="15.75" customHeight="1">
      <c r="B565" s="127"/>
      <c r="H565" s="115"/>
      <c r="I565" s="61"/>
      <c r="J565" s="61"/>
      <c r="N565" s="126"/>
      <c r="O565" s="126"/>
      <c r="P565" s="126"/>
    </row>
    <row r="566" spans="2:16" ht="15.75" customHeight="1">
      <c r="B566" s="127"/>
      <c r="H566" s="115"/>
      <c r="I566" s="61"/>
      <c r="J566" s="61"/>
      <c r="N566" s="126"/>
      <c r="O566" s="126"/>
      <c r="P566" s="126"/>
    </row>
    <row r="567" spans="2:16" ht="15.75" customHeight="1">
      <c r="B567" s="127"/>
      <c r="H567" s="115"/>
      <c r="I567" s="61"/>
      <c r="J567" s="61"/>
      <c r="N567" s="126"/>
      <c r="O567" s="126"/>
      <c r="P567" s="126"/>
    </row>
    <row r="568" spans="2:16" ht="15.75" customHeight="1">
      <c r="B568" s="127"/>
      <c r="H568" s="115"/>
      <c r="I568" s="61"/>
      <c r="J568" s="61"/>
      <c r="N568" s="126"/>
      <c r="O568" s="126"/>
      <c r="P568" s="126"/>
    </row>
    <row r="569" spans="2:16" ht="15.75" customHeight="1">
      <c r="B569" s="127"/>
      <c r="H569" s="115"/>
      <c r="I569" s="61"/>
      <c r="J569" s="61"/>
      <c r="N569" s="126"/>
      <c r="O569" s="126"/>
      <c r="P569" s="126"/>
    </row>
    <row r="570" spans="2:16" ht="15.75" customHeight="1">
      <c r="B570" s="127"/>
      <c r="H570" s="115"/>
      <c r="I570" s="61"/>
      <c r="J570" s="61"/>
      <c r="N570" s="126"/>
      <c r="O570" s="126"/>
      <c r="P570" s="126"/>
    </row>
    <row r="571" spans="2:16" ht="15.75" customHeight="1">
      <c r="B571" s="127"/>
      <c r="H571" s="115"/>
      <c r="I571" s="61"/>
      <c r="J571" s="61"/>
      <c r="N571" s="126"/>
      <c r="O571" s="126"/>
      <c r="P571" s="126"/>
    </row>
    <row r="572" spans="2:16" ht="15.75" customHeight="1">
      <c r="B572" s="127"/>
      <c r="H572" s="115"/>
      <c r="I572" s="61"/>
      <c r="J572" s="61"/>
      <c r="N572" s="126"/>
      <c r="O572" s="126"/>
      <c r="P572" s="126"/>
    </row>
    <row r="573" spans="2:16" ht="15.75" customHeight="1">
      <c r="B573" s="127"/>
      <c r="H573" s="115"/>
      <c r="I573" s="61"/>
      <c r="J573" s="61"/>
      <c r="N573" s="126"/>
      <c r="O573" s="126"/>
      <c r="P573" s="126"/>
    </row>
    <row r="574" spans="2:16" ht="15.75" customHeight="1">
      <c r="B574" s="127"/>
      <c r="H574" s="115"/>
      <c r="I574" s="61"/>
      <c r="J574" s="61"/>
      <c r="N574" s="126"/>
      <c r="O574" s="126"/>
      <c r="P574" s="126"/>
    </row>
    <row r="575" spans="2:16" ht="15.75" customHeight="1">
      <c r="B575" s="127"/>
      <c r="H575" s="115"/>
      <c r="I575" s="61"/>
      <c r="J575" s="61"/>
      <c r="N575" s="126"/>
      <c r="O575" s="126"/>
      <c r="P575" s="126"/>
    </row>
    <row r="576" spans="2:16" ht="15.75" customHeight="1">
      <c r="B576" s="127"/>
      <c r="H576" s="115"/>
      <c r="I576" s="61"/>
      <c r="J576" s="61"/>
      <c r="N576" s="126"/>
      <c r="O576" s="126"/>
      <c r="P576" s="126"/>
    </row>
    <row r="577" spans="2:16" ht="15.75" customHeight="1">
      <c r="B577" s="127"/>
      <c r="H577" s="115"/>
      <c r="I577" s="61"/>
      <c r="J577" s="61"/>
      <c r="N577" s="126"/>
      <c r="O577" s="126"/>
      <c r="P577" s="126"/>
    </row>
    <row r="578" spans="2:16" ht="15.75" customHeight="1">
      <c r="B578" s="127"/>
      <c r="H578" s="115"/>
      <c r="I578" s="61"/>
      <c r="J578" s="61"/>
      <c r="N578" s="126"/>
      <c r="O578" s="126"/>
      <c r="P578" s="126"/>
    </row>
    <row r="579" spans="2:16" ht="15.75" customHeight="1">
      <c r="B579" s="127"/>
      <c r="H579" s="115"/>
      <c r="I579" s="61"/>
      <c r="J579" s="61"/>
      <c r="N579" s="126"/>
      <c r="O579" s="126"/>
      <c r="P579" s="126"/>
    </row>
    <row r="580" spans="2:16" ht="15.75" customHeight="1">
      <c r="B580" s="127"/>
      <c r="H580" s="115"/>
      <c r="I580" s="61"/>
      <c r="J580" s="61"/>
      <c r="N580" s="126"/>
      <c r="O580" s="126"/>
      <c r="P580" s="126"/>
    </row>
    <row r="581" spans="2:16" ht="15.75" customHeight="1">
      <c r="B581" s="127"/>
      <c r="H581" s="115"/>
      <c r="I581" s="61"/>
      <c r="J581" s="61"/>
      <c r="N581" s="126"/>
      <c r="O581" s="126"/>
      <c r="P581" s="126"/>
    </row>
    <row r="582" spans="2:16" ht="15.75" customHeight="1">
      <c r="B582" s="127"/>
      <c r="H582" s="115"/>
      <c r="I582" s="61"/>
      <c r="J582" s="61"/>
      <c r="N582" s="126"/>
      <c r="O582" s="126"/>
      <c r="P582" s="126"/>
    </row>
    <row r="583" spans="2:16" ht="15.75" customHeight="1">
      <c r="B583" s="127"/>
      <c r="H583" s="115"/>
      <c r="I583" s="61"/>
      <c r="J583" s="61"/>
      <c r="N583" s="126"/>
      <c r="O583" s="126"/>
      <c r="P583" s="126"/>
    </row>
    <row r="584" spans="2:16" ht="15.75" customHeight="1">
      <c r="B584" s="127"/>
      <c r="H584" s="115"/>
      <c r="I584" s="61"/>
      <c r="J584" s="61"/>
      <c r="N584" s="126"/>
      <c r="O584" s="126"/>
      <c r="P584" s="126"/>
    </row>
    <row r="585" spans="2:16" ht="15.75" customHeight="1">
      <c r="B585" s="127"/>
      <c r="H585" s="115"/>
      <c r="I585" s="61"/>
      <c r="J585" s="61"/>
      <c r="N585" s="126"/>
      <c r="O585" s="126"/>
      <c r="P585" s="126"/>
    </row>
    <row r="586" spans="2:16" ht="15.75" customHeight="1">
      <c r="B586" s="127"/>
      <c r="H586" s="115"/>
      <c r="I586" s="61"/>
      <c r="J586" s="61"/>
      <c r="N586" s="126"/>
      <c r="O586" s="126"/>
      <c r="P586" s="126"/>
    </row>
    <row r="587" spans="2:16" ht="15.75" customHeight="1">
      <c r="B587" s="127"/>
      <c r="H587" s="115"/>
      <c r="I587" s="61"/>
      <c r="J587" s="61"/>
      <c r="N587" s="126"/>
      <c r="O587" s="126"/>
      <c r="P587" s="126"/>
    </row>
    <row r="588" spans="2:16" ht="15.75" customHeight="1">
      <c r="B588" s="127"/>
      <c r="H588" s="115"/>
      <c r="I588" s="61"/>
      <c r="J588" s="61"/>
      <c r="N588" s="126"/>
      <c r="O588" s="126"/>
      <c r="P588" s="126"/>
    </row>
    <row r="589" spans="2:16" ht="15.75" customHeight="1">
      <c r="B589" s="127"/>
      <c r="H589" s="115"/>
      <c r="I589" s="61"/>
      <c r="J589" s="61"/>
      <c r="N589" s="126"/>
      <c r="O589" s="126"/>
      <c r="P589" s="126"/>
    </row>
    <row r="590" spans="2:16" ht="15.75" customHeight="1">
      <c r="B590" s="127"/>
      <c r="H590" s="115"/>
      <c r="I590" s="61"/>
      <c r="J590" s="61"/>
      <c r="N590" s="126"/>
      <c r="O590" s="126"/>
      <c r="P590" s="126"/>
    </row>
    <row r="591" spans="2:16" ht="15.75" customHeight="1">
      <c r="B591" s="127"/>
      <c r="H591" s="115"/>
      <c r="I591" s="61"/>
      <c r="J591" s="61"/>
      <c r="N591" s="126"/>
      <c r="O591" s="126"/>
      <c r="P591" s="126"/>
    </row>
    <row r="592" spans="2:16" ht="15.75" customHeight="1">
      <c r="B592" s="127"/>
      <c r="H592" s="115"/>
      <c r="I592" s="61"/>
      <c r="J592" s="61"/>
      <c r="N592" s="126"/>
      <c r="O592" s="126"/>
      <c r="P592" s="126"/>
    </row>
    <row r="593" spans="2:16" ht="15.75" customHeight="1">
      <c r="B593" s="127"/>
      <c r="H593" s="115"/>
      <c r="I593" s="61"/>
      <c r="J593" s="61"/>
      <c r="N593" s="126"/>
      <c r="O593" s="126"/>
      <c r="P593" s="126"/>
    </row>
    <row r="594" spans="2:16" ht="15.75" customHeight="1">
      <c r="B594" s="127"/>
      <c r="H594" s="115"/>
      <c r="I594" s="61"/>
      <c r="J594" s="61"/>
      <c r="N594" s="126"/>
      <c r="O594" s="126"/>
      <c r="P594" s="126"/>
    </row>
    <row r="595" spans="2:16" ht="15.75" customHeight="1">
      <c r="B595" s="127"/>
      <c r="H595" s="115"/>
      <c r="I595" s="61"/>
      <c r="J595" s="61"/>
      <c r="N595" s="126"/>
      <c r="O595" s="126"/>
      <c r="P595" s="126"/>
    </row>
    <row r="596" spans="2:16" ht="15.75" customHeight="1">
      <c r="B596" s="127"/>
      <c r="H596" s="115"/>
      <c r="I596" s="61"/>
      <c r="J596" s="61"/>
      <c r="N596" s="126"/>
      <c r="O596" s="126"/>
      <c r="P596" s="126"/>
    </row>
    <row r="597" spans="2:16" ht="15.75" customHeight="1">
      <c r="B597" s="127"/>
      <c r="H597" s="115"/>
      <c r="I597" s="61"/>
      <c r="J597" s="61"/>
      <c r="N597" s="126"/>
      <c r="O597" s="126"/>
      <c r="P597" s="126"/>
    </row>
    <row r="598" spans="2:16" ht="15.75" customHeight="1">
      <c r="B598" s="127"/>
      <c r="H598" s="115"/>
      <c r="I598" s="61"/>
      <c r="J598" s="61"/>
      <c r="N598" s="126"/>
      <c r="O598" s="126"/>
      <c r="P598" s="126"/>
    </row>
    <row r="599" spans="2:16" ht="15.75" customHeight="1">
      <c r="B599" s="127"/>
      <c r="H599" s="115"/>
      <c r="I599" s="61"/>
      <c r="J599" s="61"/>
      <c r="N599" s="126"/>
      <c r="O599" s="126"/>
      <c r="P599" s="126"/>
    </row>
    <row r="600" spans="2:16" ht="15.75" customHeight="1">
      <c r="B600" s="127"/>
      <c r="H600" s="115"/>
      <c r="I600" s="61"/>
      <c r="J600" s="61"/>
      <c r="N600" s="126"/>
      <c r="O600" s="126"/>
      <c r="P600" s="126"/>
    </row>
    <row r="601" spans="2:16" ht="15.75" customHeight="1">
      <c r="B601" s="127"/>
      <c r="H601" s="115"/>
      <c r="I601" s="61"/>
      <c r="J601" s="61"/>
      <c r="N601" s="126"/>
      <c r="O601" s="126"/>
      <c r="P601" s="126"/>
    </row>
    <row r="602" spans="2:16" ht="15.75" customHeight="1">
      <c r="B602" s="127"/>
      <c r="H602" s="115"/>
      <c r="I602" s="61"/>
      <c r="J602" s="61"/>
      <c r="N602" s="126"/>
      <c r="O602" s="126"/>
      <c r="P602" s="126"/>
    </row>
    <row r="603" spans="2:16" ht="15.75" customHeight="1">
      <c r="B603" s="127"/>
      <c r="H603" s="115"/>
      <c r="I603" s="61"/>
      <c r="J603" s="61"/>
      <c r="N603" s="126"/>
      <c r="O603" s="126"/>
      <c r="P603" s="126"/>
    </row>
    <row r="604" spans="2:16" ht="15.75" customHeight="1">
      <c r="B604" s="127"/>
      <c r="H604" s="115"/>
      <c r="I604" s="61"/>
      <c r="J604" s="61"/>
      <c r="N604" s="126"/>
      <c r="O604" s="126"/>
      <c r="P604" s="126"/>
    </row>
    <row r="605" spans="2:16" ht="15.75" customHeight="1">
      <c r="B605" s="127"/>
      <c r="H605" s="115"/>
      <c r="I605" s="61"/>
      <c r="J605" s="61"/>
      <c r="N605" s="126"/>
      <c r="O605" s="126"/>
      <c r="P605" s="126"/>
    </row>
    <row r="606" spans="2:16" ht="15.75" customHeight="1">
      <c r="B606" s="127"/>
      <c r="H606" s="115"/>
      <c r="I606" s="61"/>
      <c r="J606" s="61"/>
      <c r="N606" s="126"/>
      <c r="O606" s="126"/>
      <c r="P606" s="126"/>
    </row>
    <row r="607" spans="2:16" ht="15.75" customHeight="1">
      <c r="B607" s="127"/>
      <c r="H607" s="115"/>
      <c r="I607" s="61"/>
      <c r="J607" s="61"/>
      <c r="N607" s="126"/>
      <c r="O607" s="126"/>
      <c r="P607" s="126"/>
    </row>
    <row r="608" spans="2:16" ht="15.75" customHeight="1">
      <c r="B608" s="127"/>
      <c r="H608" s="115"/>
      <c r="I608" s="61"/>
      <c r="J608" s="61"/>
      <c r="N608" s="126"/>
      <c r="O608" s="126"/>
      <c r="P608" s="126"/>
    </row>
    <row r="609" spans="2:16" ht="15.75" customHeight="1">
      <c r="B609" s="127"/>
      <c r="H609" s="115"/>
      <c r="I609" s="61"/>
      <c r="J609" s="61"/>
      <c r="N609" s="126"/>
      <c r="O609" s="126"/>
      <c r="P609" s="126"/>
    </row>
    <row r="610" spans="2:16" ht="15.75" customHeight="1">
      <c r="B610" s="127"/>
      <c r="H610" s="115"/>
      <c r="I610" s="61"/>
      <c r="J610" s="61"/>
      <c r="N610" s="126"/>
      <c r="O610" s="126"/>
      <c r="P610" s="126"/>
    </row>
    <row r="611" spans="2:16" ht="15.75" customHeight="1">
      <c r="B611" s="127"/>
      <c r="H611" s="115"/>
      <c r="I611" s="61"/>
      <c r="J611" s="61"/>
      <c r="N611" s="126"/>
      <c r="O611" s="126"/>
      <c r="P611" s="126"/>
    </row>
    <row r="612" spans="2:16" ht="15.75" customHeight="1">
      <c r="B612" s="127"/>
      <c r="H612" s="115"/>
      <c r="I612" s="61"/>
      <c r="J612" s="61"/>
      <c r="N612" s="126"/>
      <c r="O612" s="126"/>
      <c r="P612" s="126"/>
    </row>
    <row r="613" spans="2:16" ht="15.75" customHeight="1">
      <c r="B613" s="127"/>
      <c r="H613" s="115"/>
      <c r="I613" s="61"/>
      <c r="J613" s="61"/>
      <c r="N613" s="126"/>
      <c r="O613" s="126"/>
      <c r="P613" s="126"/>
    </row>
    <row r="614" spans="2:16" ht="15.75" customHeight="1">
      <c r="B614" s="127"/>
      <c r="H614" s="115"/>
      <c r="I614" s="61"/>
      <c r="J614" s="61"/>
      <c r="N614" s="126"/>
      <c r="O614" s="126"/>
      <c r="P614" s="126"/>
    </row>
    <row r="615" spans="2:16" ht="15.75" customHeight="1">
      <c r="B615" s="127"/>
      <c r="H615" s="115"/>
      <c r="I615" s="61"/>
      <c r="J615" s="61"/>
      <c r="N615" s="126"/>
      <c r="O615" s="126"/>
      <c r="P615" s="126"/>
    </row>
    <row r="616" spans="2:16" ht="15.75" customHeight="1">
      <c r="B616" s="127"/>
      <c r="H616" s="115"/>
      <c r="I616" s="61"/>
      <c r="J616" s="61"/>
      <c r="N616" s="126"/>
      <c r="O616" s="126"/>
      <c r="P616" s="126"/>
    </row>
    <row r="617" spans="2:16" ht="15.75" customHeight="1">
      <c r="B617" s="127"/>
      <c r="H617" s="115"/>
      <c r="I617" s="61"/>
      <c r="J617" s="61"/>
      <c r="N617" s="126"/>
      <c r="O617" s="126"/>
      <c r="P617" s="126"/>
    </row>
    <row r="618" spans="2:16" ht="15.75" customHeight="1">
      <c r="B618" s="127"/>
      <c r="H618" s="115"/>
      <c r="I618" s="61"/>
      <c r="J618" s="61"/>
      <c r="N618" s="126"/>
      <c r="O618" s="126"/>
      <c r="P618" s="126"/>
    </row>
    <row r="619" spans="2:16" ht="15.75" customHeight="1">
      <c r="B619" s="127"/>
      <c r="H619" s="115"/>
      <c r="I619" s="61"/>
      <c r="J619" s="61"/>
      <c r="N619" s="126"/>
      <c r="O619" s="126"/>
      <c r="P619" s="126"/>
    </row>
    <row r="620" spans="2:16" ht="15.75" customHeight="1">
      <c r="B620" s="127"/>
      <c r="H620" s="115"/>
      <c r="I620" s="61"/>
      <c r="J620" s="61"/>
      <c r="N620" s="126"/>
      <c r="O620" s="126"/>
      <c r="P620" s="126"/>
    </row>
    <row r="621" spans="2:16" ht="15.75" customHeight="1">
      <c r="B621" s="127"/>
      <c r="H621" s="115"/>
      <c r="I621" s="61"/>
      <c r="J621" s="61"/>
      <c r="N621" s="126"/>
      <c r="O621" s="126"/>
      <c r="P621" s="126"/>
    </row>
    <row r="622" spans="2:16" ht="15.75" customHeight="1">
      <c r="B622" s="127"/>
      <c r="H622" s="115"/>
      <c r="I622" s="61"/>
      <c r="J622" s="61"/>
      <c r="N622" s="126"/>
      <c r="O622" s="126"/>
      <c r="P622" s="126"/>
    </row>
    <row r="623" spans="2:16" ht="15.75" customHeight="1">
      <c r="B623" s="127"/>
      <c r="H623" s="115"/>
      <c r="I623" s="61"/>
      <c r="J623" s="61"/>
      <c r="N623" s="126"/>
      <c r="O623" s="126"/>
      <c r="P623" s="126"/>
    </row>
    <row r="624" spans="2:16" ht="15.75" customHeight="1">
      <c r="B624" s="127"/>
      <c r="H624" s="115"/>
      <c r="I624" s="61"/>
      <c r="J624" s="61"/>
      <c r="N624" s="126"/>
      <c r="O624" s="126"/>
      <c r="P624" s="126"/>
    </row>
    <row r="625" spans="2:16" ht="15.75" customHeight="1">
      <c r="B625" s="127"/>
      <c r="H625" s="115"/>
      <c r="I625" s="61"/>
      <c r="J625" s="61"/>
      <c r="N625" s="126"/>
      <c r="O625" s="126"/>
      <c r="P625" s="126"/>
    </row>
    <row r="626" spans="2:16" ht="15.75" customHeight="1">
      <c r="B626" s="127"/>
      <c r="H626" s="115"/>
      <c r="I626" s="61"/>
      <c r="J626" s="61"/>
      <c r="N626" s="126"/>
      <c r="O626" s="126"/>
      <c r="P626" s="126"/>
    </row>
    <row r="627" spans="2:16" ht="15.75" customHeight="1">
      <c r="B627" s="127"/>
      <c r="H627" s="115"/>
      <c r="I627" s="61"/>
      <c r="J627" s="61"/>
      <c r="N627" s="126"/>
      <c r="O627" s="126"/>
      <c r="P627" s="126"/>
    </row>
    <row r="628" spans="2:16" ht="15.75" customHeight="1">
      <c r="B628" s="127"/>
      <c r="H628" s="115"/>
      <c r="I628" s="61"/>
      <c r="J628" s="61"/>
      <c r="N628" s="126"/>
      <c r="O628" s="126"/>
      <c r="P628" s="126"/>
    </row>
    <row r="629" spans="2:16" ht="15.75" customHeight="1">
      <c r="B629" s="127"/>
      <c r="H629" s="115"/>
      <c r="I629" s="61"/>
      <c r="J629" s="61"/>
      <c r="N629" s="126"/>
      <c r="O629" s="126"/>
      <c r="P629" s="126"/>
    </row>
    <row r="630" spans="2:16" ht="15.75" customHeight="1">
      <c r="B630" s="127"/>
      <c r="H630" s="115"/>
      <c r="I630" s="61"/>
      <c r="J630" s="61"/>
      <c r="N630" s="126"/>
      <c r="O630" s="126"/>
      <c r="P630" s="126"/>
    </row>
    <row r="631" spans="2:16" ht="15.75" customHeight="1">
      <c r="B631" s="127"/>
      <c r="H631" s="115"/>
      <c r="I631" s="61"/>
      <c r="J631" s="61"/>
      <c r="N631" s="126"/>
      <c r="O631" s="126"/>
      <c r="P631" s="126"/>
    </row>
    <row r="632" spans="2:16" ht="15.75" customHeight="1">
      <c r="B632" s="127"/>
      <c r="H632" s="115"/>
      <c r="I632" s="61"/>
      <c r="J632" s="61"/>
      <c r="N632" s="126"/>
      <c r="O632" s="126"/>
      <c r="P632" s="126"/>
    </row>
    <row r="633" spans="2:16" ht="15.75" customHeight="1">
      <c r="B633" s="127"/>
      <c r="H633" s="115"/>
      <c r="I633" s="61"/>
      <c r="J633" s="61"/>
      <c r="N633" s="126"/>
      <c r="O633" s="126"/>
      <c r="P633" s="126"/>
    </row>
    <row r="634" spans="2:16" ht="15.75" customHeight="1">
      <c r="B634" s="127"/>
      <c r="H634" s="115"/>
      <c r="I634" s="61"/>
      <c r="J634" s="61"/>
      <c r="N634" s="126"/>
      <c r="O634" s="126"/>
      <c r="P634" s="126"/>
    </row>
    <row r="635" spans="2:16" ht="15.75" customHeight="1">
      <c r="B635" s="127"/>
      <c r="H635" s="115"/>
      <c r="I635" s="61"/>
      <c r="J635" s="61"/>
      <c r="N635" s="126"/>
      <c r="O635" s="126"/>
      <c r="P635" s="126"/>
    </row>
    <row r="636" spans="2:16" ht="15.75" customHeight="1">
      <c r="B636" s="127"/>
      <c r="H636" s="115"/>
      <c r="I636" s="61"/>
      <c r="J636" s="61"/>
      <c r="N636" s="126"/>
      <c r="O636" s="126"/>
      <c r="P636" s="126"/>
    </row>
    <row r="637" spans="2:16" ht="15.75" customHeight="1">
      <c r="B637" s="127"/>
      <c r="H637" s="115"/>
      <c r="I637" s="61"/>
      <c r="J637" s="61"/>
      <c r="N637" s="126"/>
      <c r="O637" s="126"/>
      <c r="P637" s="126"/>
    </row>
    <row r="638" spans="2:16" ht="15.75" customHeight="1">
      <c r="B638" s="127"/>
      <c r="H638" s="115"/>
      <c r="I638" s="61"/>
      <c r="J638" s="61"/>
      <c r="N638" s="126"/>
      <c r="O638" s="126"/>
      <c r="P638" s="126"/>
    </row>
    <row r="639" spans="2:16" ht="15.75" customHeight="1">
      <c r="B639" s="127"/>
      <c r="H639" s="115"/>
      <c r="I639" s="61"/>
      <c r="J639" s="61"/>
      <c r="N639" s="126"/>
      <c r="O639" s="126"/>
      <c r="P639" s="126"/>
    </row>
    <row r="640" spans="2:16" ht="15.75" customHeight="1">
      <c r="B640" s="127"/>
      <c r="H640" s="115"/>
      <c r="I640" s="61"/>
      <c r="J640" s="61"/>
      <c r="N640" s="126"/>
      <c r="O640" s="126"/>
      <c r="P640" s="126"/>
    </row>
    <row r="641" spans="2:16" ht="15.75" customHeight="1">
      <c r="B641" s="127"/>
      <c r="H641" s="115"/>
      <c r="I641" s="61"/>
      <c r="J641" s="61"/>
      <c r="N641" s="126"/>
      <c r="O641" s="126"/>
      <c r="P641" s="126"/>
    </row>
    <row r="642" spans="2:16" ht="15.75" customHeight="1">
      <c r="B642" s="127"/>
      <c r="H642" s="115"/>
      <c r="I642" s="61"/>
      <c r="J642" s="61"/>
      <c r="N642" s="126"/>
      <c r="O642" s="126"/>
      <c r="P642" s="126"/>
    </row>
    <row r="643" spans="2:16" ht="15.75" customHeight="1">
      <c r="B643" s="127"/>
      <c r="H643" s="115"/>
      <c r="I643" s="61"/>
      <c r="J643" s="61"/>
      <c r="N643" s="126"/>
      <c r="O643" s="126"/>
      <c r="P643" s="126"/>
    </row>
    <row r="644" spans="2:16" ht="15.75" customHeight="1">
      <c r="B644" s="127"/>
      <c r="H644" s="115"/>
      <c r="I644" s="61"/>
      <c r="J644" s="61"/>
      <c r="N644" s="126"/>
      <c r="O644" s="126"/>
      <c r="P644" s="126"/>
    </row>
    <row r="645" spans="2:16" ht="15.75" customHeight="1">
      <c r="B645" s="127"/>
      <c r="H645" s="115"/>
      <c r="I645" s="61"/>
      <c r="J645" s="61"/>
      <c r="N645" s="126"/>
      <c r="O645" s="126"/>
      <c r="P645" s="126"/>
    </row>
    <row r="646" spans="2:16" ht="15.75" customHeight="1">
      <c r="B646" s="127"/>
      <c r="H646" s="115"/>
      <c r="I646" s="61"/>
      <c r="J646" s="61"/>
      <c r="N646" s="126"/>
      <c r="O646" s="126"/>
      <c r="P646" s="126"/>
    </row>
    <row r="647" spans="2:16" ht="15.75" customHeight="1">
      <c r="B647" s="127"/>
      <c r="H647" s="115"/>
      <c r="I647" s="61"/>
      <c r="J647" s="61"/>
      <c r="N647" s="126"/>
      <c r="O647" s="126"/>
      <c r="P647" s="126"/>
    </row>
    <row r="648" spans="2:16" ht="15.75" customHeight="1">
      <c r="B648" s="127"/>
      <c r="H648" s="115"/>
      <c r="I648" s="61"/>
      <c r="J648" s="61"/>
      <c r="N648" s="126"/>
      <c r="O648" s="126"/>
      <c r="P648" s="126"/>
    </row>
    <row r="649" spans="2:16" ht="15.75" customHeight="1">
      <c r="B649" s="127"/>
      <c r="H649" s="115"/>
      <c r="I649" s="61"/>
      <c r="J649" s="61"/>
      <c r="N649" s="126"/>
      <c r="O649" s="126"/>
      <c r="P649" s="126"/>
    </row>
    <row r="650" spans="2:16" ht="15.75" customHeight="1">
      <c r="B650" s="127"/>
      <c r="H650" s="115"/>
      <c r="I650" s="61"/>
      <c r="J650" s="61"/>
      <c r="N650" s="126"/>
      <c r="O650" s="126"/>
      <c r="P650" s="126"/>
    </row>
    <row r="651" spans="2:16" ht="15.75" customHeight="1">
      <c r="B651" s="127"/>
      <c r="H651" s="115"/>
      <c r="I651" s="61"/>
      <c r="J651" s="61"/>
      <c r="N651" s="126"/>
      <c r="O651" s="126"/>
      <c r="P651" s="126"/>
    </row>
    <row r="652" spans="2:16" ht="15.75" customHeight="1">
      <c r="B652" s="127"/>
      <c r="H652" s="115"/>
      <c r="I652" s="61"/>
      <c r="J652" s="61"/>
      <c r="N652" s="126"/>
      <c r="O652" s="126"/>
      <c r="P652" s="126"/>
    </row>
    <row r="653" spans="2:16" ht="15.75" customHeight="1">
      <c r="B653" s="127"/>
      <c r="H653" s="115"/>
      <c r="I653" s="61"/>
      <c r="J653" s="61"/>
      <c r="N653" s="126"/>
      <c r="O653" s="126"/>
      <c r="P653" s="126"/>
    </row>
    <row r="654" spans="2:16" ht="15.75" customHeight="1">
      <c r="B654" s="127"/>
      <c r="H654" s="115"/>
      <c r="I654" s="61"/>
      <c r="J654" s="61"/>
      <c r="N654" s="126"/>
      <c r="O654" s="126"/>
      <c r="P654" s="126"/>
    </row>
    <row r="655" spans="2:16" ht="15.75" customHeight="1">
      <c r="B655" s="127"/>
      <c r="H655" s="115"/>
      <c r="I655" s="61"/>
      <c r="J655" s="61"/>
      <c r="N655" s="126"/>
      <c r="O655" s="126"/>
      <c r="P655" s="126"/>
    </row>
    <row r="656" spans="2:16" ht="15.75" customHeight="1">
      <c r="B656" s="127"/>
      <c r="H656" s="115"/>
      <c r="I656" s="61"/>
      <c r="J656" s="61"/>
      <c r="N656" s="126"/>
      <c r="O656" s="126"/>
      <c r="P656" s="126"/>
    </row>
    <row r="657" spans="2:16" ht="15.75" customHeight="1">
      <c r="B657" s="127"/>
      <c r="H657" s="115"/>
      <c r="I657" s="61"/>
      <c r="J657" s="61"/>
      <c r="N657" s="126"/>
      <c r="O657" s="126"/>
      <c r="P657" s="126"/>
    </row>
    <row r="658" spans="2:16" ht="15.75" customHeight="1">
      <c r="B658" s="127"/>
      <c r="H658" s="115"/>
      <c r="I658" s="61"/>
      <c r="J658" s="61"/>
      <c r="N658" s="126"/>
      <c r="O658" s="126"/>
      <c r="P658" s="126"/>
    </row>
    <row r="659" spans="2:16" ht="15.75" customHeight="1">
      <c r="B659" s="127"/>
      <c r="H659" s="115"/>
      <c r="I659" s="61"/>
      <c r="J659" s="61"/>
      <c r="N659" s="126"/>
      <c r="O659" s="126"/>
      <c r="P659" s="126"/>
    </row>
    <row r="660" spans="2:16" ht="15.75" customHeight="1">
      <c r="B660" s="127"/>
      <c r="H660" s="115"/>
      <c r="I660" s="61"/>
      <c r="J660" s="61"/>
      <c r="N660" s="126"/>
      <c r="O660" s="126"/>
      <c r="P660" s="126"/>
    </row>
    <row r="661" spans="2:16" ht="15.75" customHeight="1">
      <c r="B661" s="127"/>
      <c r="H661" s="115"/>
      <c r="I661" s="61"/>
      <c r="J661" s="61"/>
      <c r="N661" s="126"/>
      <c r="O661" s="126"/>
      <c r="P661" s="126"/>
    </row>
    <row r="662" spans="2:16" ht="15.75" customHeight="1">
      <c r="B662" s="127"/>
      <c r="H662" s="115"/>
      <c r="I662" s="61"/>
      <c r="J662" s="61"/>
      <c r="N662" s="126"/>
      <c r="O662" s="126"/>
      <c r="P662" s="126"/>
    </row>
    <row r="663" spans="2:16" ht="15.75" customHeight="1">
      <c r="B663" s="127"/>
      <c r="H663" s="115"/>
      <c r="I663" s="61"/>
      <c r="J663" s="61"/>
      <c r="N663" s="126"/>
      <c r="O663" s="126"/>
      <c r="P663" s="126"/>
    </row>
    <row r="664" spans="2:16" ht="15.75" customHeight="1">
      <c r="B664" s="127"/>
      <c r="H664" s="115"/>
      <c r="I664" s="61"/>
      <c r="J664" s="61"/>
      <c r="N664" s="126"/>
      <c r="O664" s="126"/>
      <c r="P664" s="126"/>
    </row>
    <row r="665" spans="2:16" ht="15.75" customHeight="1">
      <c r="B665" s="127"/>
      <c r="H665" s="115"/>
      <c r="I665" s="61"/>
      <c r="J665" s="61"/>
      <c r="N665" s="126"/>
      <c r="O665" s="126"/>
      <c r="P665" s="126"/>
    </row>
    <row r="666" spans="2:16" ht="15.75" customHeight="1">
      <c r="B666" s="127"/>
      <c r="H666" s="115"/>
      <c r="I666" s="61"/>
      <c r="J666" s="61"/>
      <c r="N666" s="126"/>
      <c r="O666" s="126"/>
      <c r="P666" s="126"/>
    </row>
    <row r="667" spans="2:16" ht="15.75" customHeight="1">
      <c r="B667" s="127"/>
      <c r="H667" s="115"/>
      <c r="I667" s="61"/>
      <c r="J667" s="61"/>
      <c r="N667" s="126"/>
      <c r="O667" s="126"/>
      <c r="P667" s="126"/>
    </row>
    <row r="668" spans="2:16" ht="15.75" customHeight="1">
      <c r="B668" s="127"/>
      <c r="H668" s="115"/>
      <c r="I668" s="61"/>
      <c r="J668" s="61"/>
      <c r="N668" s="126"/>
      <c r="O668" s="126"/>
      <c r="P668" s="126"/>
    </row>
    <row r="669" spans="2:16" ht="15.75" customHeight="1">
      <c r="B669" s="127"/>
      <c r="H669" s="115"/>
      <c r="I669" s="61"/>
      <c r="J669" s="61"/>
      <c r="N669" s="126"/>
      <c r="O669" s="126"/>
      <c r="P669" s="126"/>
    </row>
    <row r="670" spans="2:16" ht="15.75" customHeight="1">
      <c r="B670" s="127"/>
      <c r="H670" s="115"/>
      <c r="I670" s="61"/>
      <c r="J670" s="61"/>
      <c r="N670" s="126"/>
      <c r="O670" s="126"/>
      <c r="P670" s="126"/>
    </row>
    <row r="671" spans="2:16" ht="15.75" customHeight="1">
      <c r="B671" s="127"/>
      <c r="H671" s="115"/>
      <c r="I671" s="61"/>
      <c r="J671" s="61"/>
      <c r="N671" s="126"/>
      <c r="O671" s="126"/>
      <c r="P671" s="126"/>
    </row>
    <row r="672" spans="2:16" ht="15.75" customHeight="1">
      <c r="B672" s="127"/>
      <c r="H672" s="115"/>
      <c r="I672" s="61"/>
      <c r="J672" s="61"/>
      <c r="N672" s="126"/>
      <c r="O672" s="126"/>
      <c r="P672" s="126"/>
    </row>
    <row r="673" spans="2:16" ht="15.75" customHeight="1">
      <c r="B673" s="127"/>
      <c r="H673" s="115"/>
      <c r="I673" s="61"/>
      <c r="J673" s="61"/>
      <c r="N673" s="126"/>
      <c r="O673" s="126"/>
      <c r="P673" s="126"/>
    </row>
    <row r="674" spans="2:16" ht="15.75" customHeight="1">
      <c r="B674" s="127"/>
      <c r="H674" s="115"/>
      <c r="I674" s="61"/>
      <c r="J674" s="61"/>
      <c r="N674" s="126"/>
      <c r="O674" s="126"/>
      <c r="P674" s="126"/>
    </row>
    <row r="675" spans="2:16" ht="15.75" customHeight="1">
      <c r="B675" s="127"/>
      <c r="H675" s="115"/>
      <c r="I675" s="61"/>
      <c r="J675" s="61"/>
      <c r="N675" s="126"/>
      <c r="O675" s="126"/>
      <c r="P675" s="126"/>
    </row>
    <row r="676" spans="2:16" ht="15.75" customHeight="1">
      <c r="B676" s="127"/>
      <c r="H676" s="115"/>
      <c r="I676" s="61"/>
      <c r="J676" s="61"/>
      <c r="N676" s="126"/>
      <c r="O676" s="126"/>
      <c r="P676" s="126"/>
    </row>
    <row r="677" spans="2:16" ht="15.75" customHeight="1">
      <c r="B677" s="127"/>
      <c r="H677" s="115"/>
      <c r="I677" s="61"/>
      <c r="J677" s="61"/>
      <c r="N677" s="126"/>
      <c r="O677" s="126"/>
      <c r="P677" s="126"/>
    </row>
    <row r="678" spans="2:16" ht="15.75" customHeight="1">
      <c r="B678" s="127"/>
      <c r="H678" s="115"/>
      <c r="I678" s="61"/>
      <c r="J678" s="61"/>
      <c r="N678" s="126"/>
      <c r="O678" s="126"/>
      <c r="P678" s="126"/>
    </row>
    <row r="679" spans="2:16" ht="15.75" customHeight="1">
      <c r="B679" s="127"/>
      <c r="H679" s="115"/>
      <c r="I679" s="61"/>
      <c r="J679" s="61"/>
      <c r="N679" s="126"/>
      <c r="O679" s="126"/>
      <c r="P679" s="126"/>
    </row>
    <row r="680" spans="2:16" ht="15.75" customHeight="1">
      <c r="B680" s="127"/>
      <c r="H680" s="115"/>
      <c r="I680" s="61"/>
      <c r="J680" s="61"/>
      <c r="N680" s="126"/>
      <c r="O680" s="126"/>
      <c r="P680" s="126"/>
    </row>
    <row r="681" spans="2:16" ht="15.75" customHeight="1">
      <c r="B681" s="127"/>
      <c r="H681" s="115"/>
      <c r="I681" s="61"/>
      <c r="J681" s="61"/>
      <c r="N681" s="126"/>
      <c r="O681" s="126"/>
      <c r="P681" s="126"/>
    </row>
    <row r="682" spans="2:16" ht="15.75" customHeight="1">
      <c r="B682" s="127"/>
      <c r="H682" s="115"/>
      <c r="I682" s="61"/>
      <c r="J682" s="61"/>
      <c r="N682" s="126"/>
      <c r="O682" s="126"/>
      <c r="P682" s="126"/>
    </row>
    <row r="683" spans="2:16" ht="15.75" customHeight="1">
      <c r="B683" s="127"/>
      <c r="H683" s="115"/>
      <c r="I683" s="61"/>
      <c r="J683" s="61"/>
      <c r="N683" s="126"/>
      <c r="O683" s="126"/>
      <c r="P683" s="126"/>
    </row>
    <row r="684" spans="2:16" ht="15.75" customHeight="1">
      <c r="B684" s="127"/>
      <c r="H684" s="115"/>
      <c r="I684" s="61"/>
      <c r="J684" s="61"/>
      <c r="N684" s="126"/>
      <c r="O684" s="126"/>
      <c r="P684" s="126"/>
    </row>
    <row r="685" spans="2:16" ht="15.75" customHeight="1">
      <c r="B685" s="127"/>
      <c r="H685" s="115"/>
      <c r="I685" s="61"/>
      <c r="J685" s="61"/>
      <c r="N685" s="126"/>
      <c r="O685" s="126"/>
      <c r="P685" s="126"/>
    </row>
    <row r="686" spans="2:16" ht="15.75" customHeight="1">
      <c r="B686" s="127"/>
      <c r="H686" s="115"/>
      <c r="I686" s="61"/>
      <c r="J686" s="61"/>
      <c r="N686" s="126"/>
      <c r="O686" s="126"/>
      <c r="P686" s="126"/>
    </row>
    <row r="687" spans="2:16" ht="15.75" customHeight="1">
      <c r="B687" s="127"/>
      <c r="H687" s="115"/>
      <c r="I687" s="61"/>
      <c r="J687" s="61"/>
      <c r="N687" s="126"/>
      <c r="O687" s="126"/>
      <c r="P687" s="126"/>
    </row>
    <row r="688" spans="2:16" ht="15.75" customHeight="1">
      <c r="B688" s="127"/>
      <c r="H688" s="115"/>
      <c r="I688" s="61"/>
      <c r="J688" s="61"/>
      <c r="N688" s="126"/>
      <c r="O688" s="126"/>
      <c r="P688" s="126"/>
    </row>
    <row r="689" spans="2:16" ht="15.75" customHeight="1">
      <c r="B689" s="127"/>
      <c r="H689" s="115"/>
      <c r="I689" s="61"/>
      <c r="J689" s="61"/>
      <c r="N689" s="126"/>
      <c r="O689" s="126"/>
      <c r="P689" s="126"/>
    </row>
    <row r="690" spans="2:16" ht="15.75" customHeight="1">
      <c r="B690" s="127"/>
      <c r="H690" s="115"/>
      <c r="I690" s="61"/>
      <c r="J690" s="61"/>
      <c r="N690" s="126"/>
      <c r="O690" s="126"/>
      <c r="P690" s="126"/>
    </row>
    <row r="691" spans="2:16" ht="15.75" customHeight="1">
      <c r="B691" s="127"/>
      <c r="H691" s="115"/>
      <c r="I691" s="61"/>
      <c r="J691" s="61"/>
      <c r="N691" s="126"/>
      <c r="O691" s="126"/>
      <c r="P691" s="126"/>
    </row>
    <row r="692" spans="2:16" ht="15.75" customHeight="1">
      <c r="B692" s="127"/>
      <c r="H692" s="115"/>
      <c r="I692" s="61"/>
      <c r="J692" s="61"/>
      <c r="N692" s="126"/>
      <c r="O692" s="126"/>
      <c r="P692" s="126"/>
    </row>
    <row r="693" spans="2:16" ht="15.75" customHeight="1">
      <c r="B693" s="127"/>
      <c r="H693" s="115"/>
      <c r="I693" s="61"/>
      <c r="J693" s="61"/>
      <c r="N693" s="126"/>
      <c r="O693" s="126"/>
      <c r="P693" s="126"/>
    </row>
    <row r="694" spans="2:16" ht="15.75" customHeight="1">
      <c r="B694" s="127"/>
      <c r="H694" s="115"/>
      <c r="I694" s="61"/>
      <c r="J694" s="61"/>
      <c r="N694" s="126"/>
      <c r="O694" s="126"/>
      <c r="P694" s="126"/>
    </row>
    <row r="695" spans="2:16" ht="15.75" customHeight="1">
      <c r="B695" s="127"/>
      <c r="H695" s="115"/>
      <c r="I695" s="61"/>
      <c r="J695" s="61"/>
      <c r="N695" s="126"/>
      <c r="O695" s="126"/>
      <c r="P695" s="126"/>
    </row>
    <row r="696" spans="2:16" ht="15.75" customHeight="1">
      <c r="B696" s="127"/>
      <c r="H696" s="115"/>
      <c r="I696" s="61"/>
      <c r="J696" s="61"/>
      <c r="N696" s="126"/>
      <c r="O696" s="126"/>
      <c r="P696" s="126"/>
    </row>
    <row r="697" spans="2:16" ht="15.75" customHeight="1">
      <c r="B697" s="127"/>
      <c r="H697" s="115"/>
      <c r="I697" s="61"/>
      <c r="J697" s="61"/>
      <c r="N697" s="126"/>
      <c r="O697" s="126"/>
      <c r="P697" s="126"/>
    </row>
    <row r="698" spans="2:16" ht="15.75" customHeight="1">
      <c r="B698" s="127"/>
      <c r="H698" s="115"/>
      <c r="I698" s="61"/>
      <c r="J698" s="61"/>
      <c r="N698" s="126"/>
      <c r="O698" s="126"/>
      <c r="P698" s="126"/>
    </row>
    <row r="699" spans="2:16" ht="15.75" customHeight="1">
      <c r="B699" s="127"/>
      <c r="H699" s="115"/>
      <c r="I699" s="61"/>
      <c r="J699" s="61"/>
      <c r="N699" s="126"/>
      <c r="O699" s="126"/>
      <c r="P699" s="126"/>
    </row>
    <row r="700" spans="2:16" ht="15.75" customHeight="1">
      <c r="B700" s="127"/>
      <c r="H700" s="115"/>
      <c r="I700" s="61"/>
      <c r="J700" s="61"/>
      <c r="N700" s="126"/>
      <c r="O700" s="126"/>
      <c r="P700" s="126"/>
    </row>
    <row r="701" spans="2:16" ht="15.75" customHeight="1">
      <c r="B701" s="127"/>
      <c r="H701" s="115"/>
      <c r="I701" s="61"/>
      <c r="J701" s="61"/>
      <c r="N701" s="126"/>
      <c r="O701" s="126"/>
      <c r="P701" s="126"/>
    </row>
    <row r="702" spans="2:16" ht="15.75" customHeight="1">
      <c r="B702" s="127"/>
      <c r="H702" s="115"/>
      <c r="I702" s="61"/>
      <c r="J702" s="61"/>
      <c r="N702" s="126"/>
      <c r="O702" s="126"/>
      <c r="P702" s="126"/>
    </row>
    <row r="703" spans="2:16" ht="15.75" customHeight="1">
      <c r="B703" s="127"/>
      <c r="H703" s="115"/>
      <c r="I703" s="61"/>
      <c r="J703" s="61"/>
      <c r="N703" s="126"/>
      <c r="O703" s="126"/>
      <c r="P703" s="126"/>
    </row>
    <row r="704" spans="2:16" ht="15.75" customHeight="1">
      <c r="B704" s="127"/>
      <c r="H704" s="115"/>
      <c r="I704" s="61"/>
      <c r="J704" s="61"/>
      <c r="N704" s="126"/>
      <c r="O704" s="126"/>
      <c r="P704" s="126"/>
    </row>
    <row r="705" spans="2:16" ht="15.75" customHeight="1">
      <c r="B705" s="127"/>
      <c r="H705" s="115"/>
      <c r="I705" s="61"/>
      <c r="J705" s="61"/>
      <c r="N705" s="126"/>
      <c r="O705" s="126"/>
      <c r="P705" s="126"/>
    </row>
    <row r="706" spans="2:16" ht="15.75" customHeight="1">
      <c r="B706" s="127"/>
      <c r="H706" s="115"/>
      <c r="I706" s="61"/>
      <c r="J706" s="61"/>
      <c r="N706" s="126"/>
      <c r="O706" s="126"/>
      <c r="P706" s="126"/>
    </row>
    <row r="707" spans="2:16" ht="15.75" customHeight="1">
      <c r="B707" s="127"/>
      <c r="H707" s="115"/>
      <c r="I707" s="61"/>
      <c r="J707" s="61"/>
      <c r="N707" s="126"/>
      <c r="O707" s="126"/>
      <c r="P707" s="126"/>
    </row>
    <row r="708" spans="2:16" ht="15.75" customHeight="1">
      <c r="B708" s="127"/>
      <c r="H708" s="115"/>
      <c r="I708" s="61"/>
      <c r="J708" s="61"/>
      <c r="N708" s="126"/>
      <c r="O708" s="126"/>
      <c r="P708" s="126"/>
    </row>
    <row r="709" spans="2:16" ht="15.75" customHeight="1">
      <c r="B709" s="127"/>
      <c r="H709" s="115"/>
      <c r="I709" s="61"/>
      <c r="J709" s="61"/>
      <c r="N709" s="126"/>
      <c r="O709" s="126"/>
      <c r="P709" s="126"/>
    </row>
    <row r="710" spans="2:16" ht="15.75" customHeight="1">
      <c r="B710" s="127"/>
      <c r="H710" s="115"/>
      <c r="I710" s="61"/>
      <c r="J710" s="61"/>
      <c r="N710" s="126"/>
      <c r="O710" s="126"/>
      <c r="P710" s="126"/>
    </row>
    <row r="711" spans="2:16" ht="15.75" customHeight="1">
      <c r="B711" s="127"/>
      <c r="H711" s="115"/>
      <c r="I711" s="61"/>
      <c r="J711" s="61"/>
      <c r="N711" s="126"/>
      <c r="O711" s="126"/>
      <c r="P711" s="126"/>
    </row>
    <row r="712" spans="2:16" ht="15.75" customHeight="1">
      <c r="B712" s="127"/>
      <c r="H712" s="115"/>
      <c r="I712" s="61"/>
      <c r="J712" s="61"/>
      <c r="N712" s="126"/>
      <c r="O712" s="126"/>
      <c r="P712" s="126"/>
    </row>
    <row r="713" spans="2:16" ht="15.75" customHeight="1">
      <c r="B713" s="127"/>
      <c r="H713" s="115"/>
      <c r="I713" s="61"/>
      <c r="J713" s="61"/>
      <c r="N713" s="126"/>
      <c r="O713" s="126"/>
      <c r="P713" s="126"/>
    </row>
    <row r="714" spans="2:16" ht="15.75" customHeight="1">
      <c r="B714" s="127"/>
      <c r="H714" s="115"/>
      <c r="I714" s="61"/>
      <c r="J714" s="61"/>
      <c r="N714" s="126"/>
      <c r="O714" s="126"/>
      <c r="P714" s="126"/>
    </row>
    <row r="715" spans="2:16" ht="15.75" customHeight="1">
      <c r="B715" s="127"/>
      <c r="H715" s="115"/>
      <c r="I715" s="61"/>
      <c r="J715" s="61"/>
      <c r="N715" s="126"/>
      <c r="O715" s="126"/>
      <c r="P715" s="126"/>
    </row>
    <row r="716" spans="2:16" ht="15.75" customHeight="1">
      <c r="B716" s="127"/>
      <c r="H716" s="115"/>
      <c r="I716" s="61"/>
      <c r="J716" s="61"/>
      <c r="N716" s="126"/>
      <c r="O716" s="126"/>
      <c r="P716" s="126"/>
    </row>
    <row r="717" spans="2:16" ht="15.75" customHeight="1">
      <c r="B717" s="127"/>
      <c r="H717" s="115"/>
      <c r="I717" s="61"/>
      <c r="J717" s="61"/>
      <c r="N717" s="126"/>
      <c r="O717" s="126"/>
      <c r="P717" s="126"/>
    </row>
    <row r="718" spans="2:16" ht="15.75" customHeight="1">
      <c r="B718" s="127"/>
      <c r="H718" s="115"/>
      <c r="I718" s="61"/>
      <c r="J718" s="61"/>
      <c r="N718" s="126"/>
      <c r="O718" s="126"/>
      <c r="P718" s="126"/>
    </row>
    <row r="719" spans="2:16" ht="15.75" customHeight="1">
      <c r="B719" s="127"/>
      <c r="H719" s="115"/>
      <c r="I719" s="61"/>
      <c r="J719" s="61"/>
      <c r="N719" s="126"/>
      <c r="O719" s="126"/>
      <c r="P719" s="126"/>
    </row>
    <row r="720" spans="2:16" ht="15.75" customHeight="1">
      <c r="B720" s="127"/>
      <c r="H720" s="115"/>
      <c r="I720" s="61"/>
      <c r="J720" s="61"/>
      <c r="N720" s="126"/>
      <c r="O720" s="126"/>
      <c r="P720" s="126"/>
    </row>
    <row r="721" spans="2:16" ht="15.75" customHeight="1">
      <c r="B721" s="127"/>
      <c r="H721" s="115"/>
      <c r="I721" s="61"/>
      <c r="J721" s="61"/>
      <c r="N721" s="126"/>
      <c r="O721" s="126"/>
      <c r="P721" s="126"/>
    </row>
    <row r="722" spans="2:16" ht="15.75" customHeight="1">
      <c r="B722" s="127"/>
      <c r="H722" s="115"/>
      <c r="I722" s="61"/>
      <c r="J722" s="61"/>
      <c r="N722" s="126"/>
      <c r="O722" s="126"/>
      <c r="P722" s="126"/>
    </row>
    <row r="723" spans="2:16" ht="15.75" customHeight="1">
      <c r="B723" s="127"/>
      <c r="H723" s="115"/>
      <c r="I723" s="61"/>
      <c r="J723" s="61"/>
      <c r="N723" s="126"/>
      <c r="O723" s="126"/>
      <c r="P723" s="126"/>
    </row>
    <row r="724" spans="2:16" ht="15.75" customHeight="1">
      <c r="B724" s="127"/>
      <c r="H724" s="115"/>
      <c r="I724" s="61"/>
      <c r="J724" s="61"/>
      <c r="N724" s="126"/>
      <c r="O724" s="126"/>
      <c r="P724" s="126"/>
    </row>
    <row r="725" spans="2:16" ht="15.75" customHeight="1">
      <c r="B725" s="127"/>
      <c r="H725" s="115"/>
      <c r="I725" s="61"/>
      <c r="J725" s="61"/>
      <c r="N725" s="126"/>
      <c r="O725" s="126"/>
      <c r="P725" s="126"/>
    </row>
    <row r="726" spans="2:16" ht="15.75" customHeight="1">
      <c r="B726" s="127"/>
      <c r="H726" s="115"/>
      <c r="I726" s="61"/>
      <c r="J726" s="61"/>
      <c r="N726" s="126"/>
      <c r="O726" s="126"/>
      <c r="P726" s="126"/>
    </row>
    <row r="727" spans="2:16" ht="15.75" customHeight="1">
      <c r="B727" s="127"/>
      <c r="H727" s="115"/>
      <c r="I727" s="61"/>
      <c r="J727" s="61"/>
      <c r="N727" s="126"/>
      <c r="O727" s="126"/>
      <c r="P727" s="126"/>
    </row>
    <row r="728" spans="2:16" ht="15.75" customHeight="1">
      <c r="B728" s="127"/>
      <c r="H728" s="115"/>
      <c r="I728" s="61"/>
      <c r="J728" s="61"/>
      <c r="N728" s="126"/>
      <c r="O728" s="126"/>
      <c r="P728" s="126"/>
    </row>
    <row r="729" spans="2:16" ht="15.75" customHeight="1">
      <c r="B729" s="127"/>
      <c r="H729" s="115"/>
      <c r="I729" s="61"/>
      <c r="J729" s="61"/>
      <c r="N729" s="126"/>
      <c r="O729" s="126"/>
      <c r="P729" s="126"/>
    </row>
    <row r="730" spans="2:16" ht="15.75" customHeight="1">
      <c r="B730" s="127"/>
      <c r="H730" s="115"/>
      <c r="I730" s="61"/>
      <c r="J730" s="61"/>
      <c r="N730" s="126"/>
      <c r="O730" s="126"/>
      <c r="P730" s="126"/>
    </row>
    <row r="731" spans="2:16" ht="15.75" customHeight="1">
      <c r="B731" s="127"/>
      <c r="H731" s="115"/>
      <c r="I731" s="61"/>
      <c r="J731" s="61"/>
      <c r="N731" s="126"/>
      <c r="O731" s="126"/>
      <c r="P731" s="126"/>
    </row>
    <row r="732" spans="2:16" ht="15.75" customHeight="1">
      <c r="B732" s="127"/>
      <c r="H732" s="115"/>
      <c r="I732" s="61"/>
      <c r="J732" s="61"/>
      <c r="N732" s="126"/>
      <c r="O732" s="126"/>
      <c r="P732" s="126"/>
    </row>
    <row r="733" spans="2:16" ht="15.75" customHeight="1">
      <c r="B733" s="127"/>
      <c r="H733" s="115"/>
      <c r="I733" s="61"/>
      <c r="J733" s="61"/>
      <c r="N733" s="126"/>
      <c r="O733" s="126"/>
      <c r="P733" s="126"/>
    </row>
    <row r="734" spans="2:16" ht="15.75" customHeight="1">
      <c r="B734" s="127"/>
      <c r="H734" s="115"/>
      <c r="I734" s="61"/>
      <c r="J734" s="61"/>
      <c r="N734" s="126"/>
      <c r="O734" s="126"/>
      <c r="P734" s="126"/>
    </row>
    <row r="735" spans="2:16" ht="15.75" customHeight="1">
      <c r="B735" s="127"/>
      <c r="H735" s="115"/>
      <c r="I735" s="61"/>
      <c r="J735" s="61"/>
      <c r="N735" s="126"/>
      <c r="O735" s="126"/>
      <c r="P735" s="126"/>
    </row>
    <row r="736" spans="2:16" ht="15.75" customHeight="1">
      <c r="B736" s="127"/>
      <c r="H736" s="115"/>
      <c r="I736" s="61"/>
      <c r="J736" s="61"/>
      <c r="N736" s="126"/>
      <c r="O736" s="126"/>
      <c r="P736" s="126"/>
    </row>
    <row r="737" spans="2:16" ht="15.75" customHeight="1">
      <c r="B737" s="127"/>
      <c r="H737" s="115"/>
      <c r="I737" s="61"/>
      <c r="J737" s="61"/>
      <c r="N737" s="126"/>
      <c r="O737" s="126"/>
      <c r="P737" s="126"/>
    </row>
    <row r="738" spans="2:16" ht="15.75" customHeight="1">
      <c r="B738" s="127"/>
      <c r="H738" s="115"/>
      <c r="I738" s="61"/>
      <c r="J738" s="61"/>
      <c r="N738" s="126"/>
      <c r="O738" s="126"/>
      <c r="P738" s="126"/>
    </row>
    <row r="739" spans="2:16" ht="15.75" customHeight="1">
      <c r="B739" s="127"/>
      <c r="H739" s="115"/>
      <c r="I739" s="61"/>
      <c r="J739" s="61"/>
      <c r="N739" s="126"/>
      <c r="O739" s="126"/>
      <c r="P739" s="126"/>
    </row>
    <row r="740" spans="2:16" ht="15.75" customHeight="1">
      <c r="B740" s="127"/>
      <c r="H740" s="115"/>
      <c r="I740" s="61"/>
      <c r="J740" s="61"/>
      <c r="N740" s="126"/>
      <c r="O740" s="126"/>
      <c r="P740" s="126"/>
    </row>
    <row r="741" spans="2:16" ht="15.75" customHeight="1">
      <c r="B741" s="127"/>
      <c r="H741" s="115"/>
      <c r="I741" s="61"/>
      <c r="J741" s="61"/>
      <c r="N741" s="126"/>
      <c r="O741" s="126"/>
      <c r="P741" s="126"/>
    </row>
    <row r="742" spans="2:16" ht="15.75" customHeight="1">
      <c r="B742" s="127"/>
      <c r="H742" s="115"/>
      <c r="I742" s="61"/>
      <c r="J742" s="61"/>
      <c r="N742" s="126"/>
      <c r="O742" s="126"/>
      <c r="P742" s="126"/>
    </row>
    <row r="743" spans="2:16" ht="15.75" customHeight="1">
      <c r="B743" s="127"/>
      <c r="H743" s="115"/>
      <c r="I743" s="61"/>
      <c r="J743" s="61"/>
      <c r="N743" s="126"/>
      <c r="O743" s="126"/>
      <c r="P743" s="126"/>
    </row>
    <row r="744" spans="2:16" ht="15.75" customHeight="1">
      <c r="B744" s="127"/>
      <c r="H744" s="115"/>
      <c r="I744" s="61"/>
      <c r="J744" s="61"/>
      <c r="N744" s="126"/>
      <c r="O744" s="126"/>
      <c r="P744" s="126"/>
    </row>
    <row r="745" spans="2:16" ht="15.75" customHeight="1">
      <c r="B745" s="127"/>
      <c r="H745" s="115"/>
      <c r="I745" s="61"/>
      <c r="J745" s="61"/>
      <c r="N745" s="126"/>
      <c r="O745" s="126"/>
      <c r="P745" s="126"/>
    </row>
    <row r="746" spans="2:16" ht="15.75" customHeight="1">
      <c r="B746" s="127"/>
      <c r="H746" s="115"/>
      <c r="I746" s="61"/>
      <c r="J746" s="61"/>
      <c r="N746" s="126"/>
      <c r="O746" s="126"/>
      <c r="P746" s="126"/>
    </row>
    <row r="747" spans="2:16" ht="15.75" customHeight="1">
      <c r="B747" s="127"/>
      <c r="H747" s="115"/>
      <c r="I747" s="61"/>
      <c r="J747" s="61"/>
      <c r="N747" s="126"/>
      <c r="O747" s="126"/>
      <c r="P747" s="126"/>
    </row>
    <row r="748" spans="2:16" ht="15.75" customHeight="1">
      <c r="B748" s="127"/>
      <c r="H748" s="115"/>
      <c r="I748" s="61"/>
      <c r="J748" s="61"/>
      <c r="N748" s="126"/>
      <c r="O748" s="126"/>
      <c r="P748" s="126"/>
    </row>
    <row r="749" spans="2:16" ht="15.75" customHeight="1">
      <c r="B749" s="127"/>
      <c r="H749" s="115"/>
      <c r="I749" s="61"/>
      <c r="J749" s="61"/>
      <c r="N749" s="126"/>
      <c r="O749" s="126"/>
      <c r="P749" s="126"/>
    </row>
    <row r="750" spans="2:16" ht="15.75" customHeight="1">
      <c r="B750" s="127"/>
      <c r="H750" s="115"/>
      <c r="I750" s="61"/>
      <c r="J750" s="61"/>
      <c r="N750" s="126"/>
      <c r="O750" s="126"/>
      <c r="P750" s="126"/>
    </row>
    <row r="751" spans="2:16" ht="15.75" customHeight="1">
      <c r="B751" s="127"/>
      <c r="H751" s="115"/>
      <c r="I751" s="61"/>
      <c r="J751" s="61"/>
      <c r="N751" s="126"/>
      <c r="O751" s="126"/>
      <c r="P751" s="126"/>
    </row>
    <row r="752" spans="2:16" ht="15.75" customHeight="1">
      <c r="B752" s="127"/>
      <c r="H752" s="115"/>
      <c r="I752" s="61"/>
      <c r="J752" s="61"/>
      <c r="N752" s="126"/>
      <c r="O752" s="126"/>
      <c r="P752" s="126"/>
    </row>
    <row r="753" spans="2:16" ht="15.75" customHeight="1">
      <c r="B753" s="127"/>
      <c r="H753" s="115"/>
      <c r="I753" s="61"/>
      <c r="J753" s="61"/>
      <c r="N753" s="126"/>
      <c r="O753" s="126"/>
      <c r="P753" s="126"/>
    </row>
    <row r="754" spans="2:16" ht="15.75" customHeight="1">
      <c r="B754" s="127"/>
      <c r="H754" s="115"/>
      <c r="I754" s="61"/>
      <c r="J754" s="61"/>
      <c r="N754" s="126"/>
      <c r="O754" s="126"/>
      <c r="P754" s="126"/>
    </row>
    <row r="755" spans="2:16" ht="15.75" customHeight="1">
      <c r="B755" s="127"/>
      <c r="H755" s="115"/>
      <c r="I755" s="61"/>
      <c r="J755" s="61"/>
      <c r="N755" s="126"/>
      <c r="O755" s="126"/>
      <c r="P755" s="126"/>
    </row>
    <row r="756" spans="2:16" ht="15.75" customHeight="1">
      <c r="B756" s="127"/>
      <c r="H756" s="115"/>
      <c r="I756" s="61"/>
      <c r="J756" s="61"/>
      <c r="N756" s="126"/>
      <c r="O756" s="126"/>
      <c r="P756" s="126"/>
    </row>
    <row r="757" spans="2:16" ht="15.75" customHeight="1">
      <c r="B757" s="127"/>
      <c r="H757" s="115"/>
      <c r="I757" s="61"/>
      <c r="J757" s="61"/>
      <c r="N757" s="126"/>
      <c r="O757" s="126"/>
      <c r="P757" s="126"/>
    </row>
    <row r="758" spans="2:16" ht="15.75" customHeight="1">
      <c r="B758" s="127"/>
      <c r="H758" s="115"/>
      <c r="I758" s="61"/>
      <c r="J758" s="61"/>
      <c r="N758" s="126"/>
      <c r="O758" s="126"/>
      <c r="P758" s="126"/>
    </row>
    <row r="759" spans="2:16" ht="15.75" customHeight="1">
      <c r="B759" s="127"/>
      <c r="H759" s="115"/>
      <c r="I759" s="61"/>
      <c r="J759" s="61"/>
      <c r="N759" s="126"/>
      <c r="O759" s="126"/>
      <c r="P759" s="126"/>
    </row>
    <row r="760" spans="2:16" ht="15.75" customHeight="1">
      <c r="B760" s="127"/>
      <c r="H760" s="115"/>
      <c r="I760" s="61"/>
      <c r="J760" s="61"/>
      <c r="N760" s="126"/>
      <c r="O760" s="126"/>
      <c r="P760" s="126"/>
    </row>
    <row r="761" spans="2:16" ht="15.75" customHeight="1">
      <c r="B761" s="127"/>
      <c r="H761" s="115"/>
      <c r="I761" s="61"/>
      <c r="J761" s="61"/>
      <c r="N761" s="126"/>
      <c r="O761" s="126"/>
      <c r="P761" s="126"/>
    </row>
    <row r="762" spans="2:16" ht="15.75" customHeight="1">
      <c r="B762" s="127"/>
      <c r="H762" s="115"/>
      <c r="I762" s="61"/>
      <c r="J762" s="61"/>
      <c r="N762" s="126"/>
      <c r="O762" s="126"/>
      <c r="P762" s="126"/>
    </row>
    <row r="763" spans="2:16" ht="15.75" customHeight="1">
      <c r="B763" s="127"/>
      <c r="H763" s="115"/>
      <c r="I763" s="61"/>
      <c r="J763" s="61"/>
      <c r="N763" s="126"/>
      <c r="O763" s="126"/>
      <c r="P763" s="126"/>
    </row>
    <row r="764" spans="2:16" ht="15.75" customHeight="1">
      <c r="B764" s="127"/>
      <c r="H764" s="115"/>
      <c r="I764" s="61"/>
      <c r="J764" s="61"/>
      <c r="N764" s="126"/>
      <c r="O764" s="126"/>
      <c r="P764" s="126"/>
    </row>
    <row r="765" spans="2:16" ht="15.75" customHeight="1">
      <c r="B765" s="127"/>
      <c r="H765" s="115"/>
      <c r="I765" s="61"/>
      <c r="J765" s="61"/>
      <c r="N765" s="126"/>
      <c r="O765" s="126"/>
      <c r="P765" s="126"/>
    </row>
    <row r="766" spans="2:16" ht="15.75" customHeight="1">
      <c r="B766" s="127"/>
      <c r="H766" s="115"/>
      <c r="I766" s="61"/>
      <c r="J766" s="61"/>
      <c r="N766" s="126"/>
      <c r="O766" s="126"/>
      <c r="P766" s="126"/>
    </row>
    <row r="767" spans="2:16" ht="15.75" customHeight="1">
      <c r="B767" s="127"/>
      <c r="H767" s="115"/>
      <c r="I767" s="61"/>
      <c r="J767" s="61"/>
      <c r="N767" s="126"/>
      <c r="O767" s="126"/>
      <c r="P767" s="126"/>
    </row>
    <row r="768" spans="2:16" ht="15.75" customHeight="1">
      <c r="B768" s="127"/>
      <c r="H768" s="115"/>
      <c r="I768" s="61"/>
      <c r="J768" s="61"/>
      <c r="N768" s="126"/>
      <c r="O768" s="126"/>
      <c r="P768" s="126"/>
    </row>
    <row r="769" spans="2:16" ht="15.75" customHeight="1">
      <c r="B769" s="127"/>
      <c r="H769" s="115"/>
      <c r="I769" s="61"/>
      <c r="J769" s="61"/>
      <c r="N769" s="126"/>
      <c r="O769" s="126"/>
      <c r="P769" s="126"/>
    </row>
    <row r="770" spans="2:16" ht="15.75" customHeight="1">
      <c r="B770" s="127"/>
      <c r="H770" s="115"/>
      <c r="I770" s="61"/>
      <c r="J770" s="61"/>
      <c r="N770" s="126"/>
      <c r="O770" s="126"/>
      <c r="P770" s="126"/>
    </row>
    <row r="771" spans="2:16" ht="15.75" customHeight="1">
      <c r="B771" s="127"/>
      <c r="H771" s="115"/>
      <c r="I771" s="61"/>
      <c r="J771" s="61"/>
      <c r="N771" s="126"/>
      <c r="O771" s="126"/>
      <c r="P771" s="126"/>
    </row>
    <row r="772" spans="2:16" ht="15.75" customHeight="1">
      <c r="B772" s="127"/>
      <c r="H772" s="115"/>
      <c r="I772" s="61"/>
      <c r="J772" s="61"/>
      <c r="N772" s="126"/>
      <c r="O772" s="126"/>
      <c r="P772" s="126"/>
    </row>
    <row r="773" spans="2:16" ht="15.75" customHeight="1">
      <c r="B773" s="127"/>
      <c r="H773" s="115"/>
      <c r="I773" s="61"/>
      <c r="J773" s="61"/>
      <c r="N773" s="126"/>
      <c r="O773" s="126"/>
      <c r="P773" s="126"/>
    </row>
    <row r="774" spans="2:16" ht="15.75" customHeight="1">
      <c r="B774" s="127"/>
      <c r="H774" s="115"/>
      <c r="I774" s="61"/>
      <c r="J774" s="61"/>
      <c r="N774" s="126"/>
      <c r="O774" s="126"/>
      <c r="P774" s="126"/>
    </row>
    <row r="775" spans="2:16" ht="15.75" customHeight="1">
      <c r="B775" s="127"/>
      <c r="H775" s="115"/>
      <c r="I775" s="61"/>
      <c r="J775" s="61"/>
      <c r="N775" s="126"/>
      <c r="O775" s="126"/>
      <c r="P775" s="126"/>
    </row>
    <row r="776" spans="2:16" ht="15.75" customHeight="1">
      <c r="B776" s="127"/>
      <c r="H776" s="115"/>
      <c r="I776" s="61"/>
      <c r="J776" s="61"/>
      <c r="N776" s="126"/>
      <c r="O776" s="126"/>
      <c r="P776" s="126"/>
    </row>
    <row r="777" spans="2:16" ht="15.75" customHeight="1">
      <c r="B777" s="127"/>
      <c r="H777" s="115"/>
      <c r="I777" s="61"/>
      <c r="J777" s="61"/>
      <c r="N777" s="126"/>
      <c r="O777" s="126"/>
      <c r="P777" s="126"/>
    </row>
    <row r="778" spans="2:16" ht="15.75" customHeight="1">
      <c r="B778" s="127"/>
      <c r="H778" s="115"/>
      <c r="I778" s="61"/>
      <c r="J778" s="61"/>
      <c r="N778" s="126"/>
      <c r="O778" s="126"/>
      <c r="P778" s="126"/>
    </row>
    <row r="779" spans="2:16" ht="15.75" customHeight="1">
      <c r="B779" s="127"/>
      <c r="H779" s="115"/>
      <c r="I779" s="61"/>
      <c r="J779" s="61"/>
      <c r="N779" s="126"/>
      <c r="O779" s="126"/>
      <c r="P779" s="126"/>
    </row>
    <row r="780" spans="2:16" ht="15.75" customHeight="1">
      <c r="B780" s="127"/>
      <c r="H780" s="115"/>
      <c r="I780" s="61"/>
      <c r="J780" s="61"/>
      <c r="N780" s="126"/>
      <c r="O780" s="126"/>
      <c r="P780" s="126"/>
    </row>
    <row r="781" spans="2:16" ht="15.75" customHeight="1">
      <c r="B781" s="127"/>
      <c r="H781" s="115"/>
      <c r="I781" s="61"/>
      <c r="J781" s="61"/>
      <c r="N781" s="126"/>
      <c r="O781" s="126"/>
      <c r="P781" s="126"/>
    </row>
    <row r="782" spans="2:16" ht="15.75" customHeight="1">
      <c r="B782" s="127"/>
      <c r="H782" s="115"/>
      <c r="I782" s="61"/>
      <c r="J782" s="61"/>
      <c r="N782" s="126"/>
      <c r="O782" s="126"/>
      <c r="P782" s="126"/>
    </row>
    <row r="783" spans="2:16" ht="15.75" customHeight="1">
      <c r="B783" s="127"/>
      <c r="H783" s="115"/>
      <c r="I783" s="61"/>
      <c r="J783" s="61"/>
      <c r="N783" s="126"/>
      <c r="O783" s="126"/>
      <c r="P783" s="126"/>
    </row>
    <row r="784" spans="2:16" ht="15.75" customHeight="1">
      <c r="B784" s="127"/>
      <c r="H784" s="115"/>
      <c r="I784" s="61"/>
      <c r="J784" s="61"/>
      <c r="N784" s="126"/>
      <c r="O784" s="126"/>
      <c r="P784" s="126"/>
    </row>
    <row r="785" spans="2:16" ht="15.75" customHeight="1">
      <c r="B785" s="127"/>
      <c r="H785" s="115"/>
      <c r="I785" s="61"/>
      <c r="J785" s="61"/>
      <c r="N785" s="126"/>
      <c r="O785" s="126"/>
      <c r="P785" s="126"/>
    </row>
    <row r="786" spans="2:16" ht="15.75" customHeight="1">
      <c r="B786" s="127"/>
      <c r="H786" s="115"/>
      <c r="I786" s="61"/>
      <c r="J786" s="61"/>
      <c r="N786" s="126"/>
      <c r="O786" s="126"/>
      <c r="P786" s="126"/>
    </row>
    <row r="787" spans="2:16" ht="15.75" customHeight="1">
      <c r="B787" s="127"/>
      <c r="H787" s="115"/>
      <c r="I787" s="61"/>
      <c r="J787" s="61"/>
      <c r="N787" s="126"/>
      <c r="O787" s="126"/>
      <c r="P787" s="126"/>
    </row>
    <row r="788" spans="2:16" ht="15.75" customHeight="1">
      <c r="B788" s="127"/>
      <c r="H788" s="115"/>
      <c r="I788" s="61"/>
      <c r="J788" s="61"/>
      <c r="N788" s="126"/>
      <c r="O788" s="126"/>
      <c r="P788" s="126"/>
    </row>
    <row r="789" spans="2:16" ht="15.75" customHeight="1">
      <c r="B789" s="127"/>
      <c r="H789" s="115"/>
      <c r="I789" s="61"/>
      <c r="J789" s="61"/>
      <c r="N789" s="126"/>
      <c r="O789" s="126"/>
      <c r="P789" s="126"/>
    </row>
    <row r="790" spans="2:16" ht="15.75" customHeight="1">
      <c r="B790" s="127"/>
      <c r="H790" s="115"/>
      <c r="I790" s="61"/>
      <c r="J790" s="61"/>
      <c r="N790" s="126"/>
      <c r="O790" s="126"/>
      <c r="P790" s="126"/>
    </row>
    <row r="791" spans="2:16" ht="15.75" customHeight="1">
      <c r="B791" s="127"/>
      <c r="H791" s="115"/>
      <c r="I791" s="61"/>
      <c r="J791" s="61"/>
      <c r="N791" s="126"/>
      <c r="O791" s="126"/>
      <c r="P791" s="126"/>
    </row>
    <row r="792" spans="2:16" ht="15.75" customHeight="1">
      <c r="B792" s="127"/>
      <c r="H792" s="115"/>
      <c r="I792" s="61"/>
      <c r="J792" s="61"/>
      <c r="N792" s="126"/>
      <c r="O792" s="126"/>
      <c r="P792" s="126"/>
    </row>
    <row r="793" spans="2:16" ht="15.75" customHeight="1">
      <c r="B793" s="127"/>
      <c r="H793" s="115"/>
      <c r="I793" s="61"/>
      <c r="J793" s="61"/>
      <c r="N793" s="126"/>
      <c r="O793" s="126"/>
      <c r="P793" s="126"/>
    </row>
    <row r="794" spans="2:16" ht="15.75" customHeight="1">
      <c r="B794" s="127"/>
      <c r="H794" s="115"/>
      <c r="I794" s="61"/>
      <c r="J794" s="61"/>
      <c r="N794" s="126"/>
      <c r="O794" s="126"/>
      <c r="P794" s="126"/>
    </row>
    <row r="795" spans="2:16" ht="15.75" customHeight="1">
      <c r="B795" s="127"/>
      <c r="H795" s="115"/>
      <c r="I795" s="61"/>
      <c r="J795" s="61"/>
      <c r="N795" s="126"/>
      <c r="O795" s="126"/>
      <c r="P795" s="126"/>
    </row>
    <row r="796" spans="2:16" ht="15.75" customHeight="1">
      <c r="B796" s="127"/>
      <c r="H796" s="115"/>
      <c r="I796" s="61"/>
      <c r="J796" s="61"/>
      <c r="N796" s="126"/>
      <c r="O796" s="126"/>
      <c r="P796" s="126"/>
    </row>
    <row r="797" spans="2:16" ht="15.75" customHeight="1">
      <c r="B797" s="127"/>
      <c r="H797" s="115"/>
      <c r="I797" s="61"/>
      <c r="J797" s="61"/>
      <c r="N797" s="126"/>
      <c r="O797" s="126"/>
      <c r="P797" s="126"/>
    </row>
    <row r="798" spans="2:16" ht="15.75" customHeight="1">
      <c r="B798" s="127"/>
      <c r="H798" s="115"/>
      <c r="I798" s="61"/>
      <c r="J798" s="61"/>
      <c r="N798" s="126"/>
      <c r="O798" s="126"/>
      <c r="P798" s="126"/>
    </row>
    <row r="799" spans="2:16" ht="15.75" customHeight="1">
      <c r="B799" s="127"/>
      <c r="H799" s="115"/>
      <c r="I799" s="61"/>
      <c r="J799" s="61"/>
      <c r="N799" s="126"/>
      <c r="O799" s="126"/>
      <c r="P799" s="126"/>
    </row>
    <row r="800" spans="2:16" ht="15.75" customHeight="1">
      <c r="B800" s="127"/>
      <c r="H800" s="115"/>
      <c r="I800" s="61"/>
      <c r="J800" s="61"/>
      <c r="N800" s="126"/>
      <c r="O800" s="126"/>
      <c r="P800" s="126"/>
    </row>
    <row r="801" spans="2:16" ht="15.75" customHeight="1">
      <c r="B801" s="127"/>
      <c r="H801" s="115"/>
      <c r="I801" s="61"/>
      <c r="J801" s="61"/>
      <c r="N801" s="126"/>
      <c r="O801" s="126"/>
      <c r="P801" s="126"/>
    </row>
    <row r="802" spans="2:16" ht="15.75" customHeight="1">
      <c r="B802" s="127"/>
      <c r="H802" s="115"/>
      <c r="I802" s="61"/>
      <c r="J802" s="61"/>
      <c r="N802" s="126"/>
      <c r="O802" s="126"/>
      <c r="P802" s="126"/>
    </row>
    <row r="803" spans="2:16" ht="15.75" customHeight="1">
      <c r="B803" s="127"/>
      <c r="H803" s="115"/>
      <c r="I803" s="61"/>
      <c r="J803" s="61"/>
      <c r="N803" s="126"/>
      <c r="O803" s="126"/>
      <c r="P803" s="126"/>
    </row>
    <row r="804" spans="2:16" ht="15.75" customHeight="1">
      <c r="B804" s="127"/>
      <c r="H804" s="115"/>
      <c r="I804" s="61"/>
      <c r="J804" s="61"/>
      <c r="N804" s="126"/>
      <c r="O804" s="126"/>
      <c r="P804" s="126"/>
    </row>
    <row r="805" spans="2:16" ht="15.75" customHeight="1">
      <c r="B805" s="127"/>
      <c r="H805" s="115"/>
      <c r="I805" s="61"/>
      <c r="J805" s="61"/>
      <c r="N805" s="126"/>
      <c r="O805" s="126"/>
      <c r="P805" s="126"/>
    </row>
    <row r="806" spans="2:16" ht="15.75" customHeight="1">
      <c r="B806" s="127"/>
      <c r="H806" s="115"/>
      <c r="I806" s="61"/>
      <c r="J806" s="61"/>
      <c r="N806" s="126"/>
      <c r="O806" s="126"/>
      <c r="P806" s="126"/>
    </row>
    <row r="807" spans="2:16" ht="15.75" customHeight="1">
      <c r="B807" s="127"/>
      <c r="H807" s="115"/>
      <c r="I807" s="61"/>
      <c r="J807" s="61"/>
      <c r="N807" s="126"/>
      <c r="O807" s="126"/>
      <c r="P807" s="126"/>
    </row>
    <row r="808" spans="2:16" ht="15.75" customHeight="1">
      <c r="B808" s="127"/>
      <c r="H808" s="115"/>
      <c r="I808" s="61"/>
      <c r="J808" s="61"/>
      <c r="N808" s="126"/>
      <c r="O808" s="126"/>
      <c r="P808" s="126"/>
    </row>
    <row r="809" spans="2:16" ht="15.75" customHeight="1">
      <c r="B809" s="127"/>
      <c r="H809" s="115"/>
      <c r="I809" s="61"/>
      <c r="J809" s="61"/>
      <c r="N809" s="126"/>
      <c r="O809" s="126"/>
      <c r="P809" s="126"/>
    </row>
    <row r="810" spans="2:16" ht="15.75" customHeight="1">
      <c r="B810" s="127"/>
      <c r="H810" s="115"/>
      <c r="I810" s="61"/>
      <c r="J810" s="61"/>
      <c r="N810" s="126"/>
      <c r="O810" s="126"/>
      <c r="P810" s="126"/>
    </row>
    <row r="811" spans="2:16" ht="15.75" customHeight="1">
      <c r="B811" s="127"/>
      <c r="H811" s="115"/>
      <c r="I811" s="61"/>
      <c r="J811" s="61"/>
      <c r="N811" s="126"/>
      <c r="O811" s="126"/>
      <c r="P811" s="126"/>
    </row>
    <row r="812" spans="2:16" ht="15.75" customHeight="1">
      <c r="B812" s="127"/>
      <c r="H812" s="115"/>
      <c r="I812" s="61"/>
      <c r="J812" s="61"/>
      <c r="N812" s="126"/>
      <c r="O812" s="126"/>
      <c r="P812" s="126"/>
    </row>
    <row r="813" spans="2:16" ht="15.75" customHeight="1">
      <c r="B813" s="127"/>
      <c r="H813" s="115"/>
      <c r="I813" s="61"/>
      <c r="J813" s="61"/>
      <c r="N813" s="126"/>
      <c r="O813" s="126"/>
      <c r="P813" s="126"/>
    </row>
    <row r="814" spans="2:16" ht="15.75" customHeight="1">
      <c r="B814" s="127"/>
      <c r="H814" s="115"/>
      <c r="I814" s="61"/>
      <c r="J814" s="61"/>
      <c r="N814" s="126"/>
      <c r="O814" s="126"/>
      <c r="P814" s="126"/>
    </row>
    <row r="815" spans="2:16" ht="15.75" customHeight="1">
      <c r="B815" s="127"/>
      <c r="H815" s="115"/>
      <c r="I815" s="61"/>
      <c r="J815" s="61"/>
      <c r="N815" s="126"/>
      <c r="O815" s="126"/>
      <c r="P815" s="126"/>
    </row>
    <row r="816" spans="2:16" ht="15.75" customHeight="1">
      <c r="B816" s="127"/>
      <c r="H816" s="115"/>
      <c r="I816" s="61"/>
      <c r="J816" s="61"/>
      <c r="N816" s="126"/>
      <c r="O816" s="126"/>
      <c r="P816" s="126"/>
    </row>
    <row r="817" spans="2:16" ht="15.75" customHeight="1">
      <c r="B817" s="127"/>
      <c r="H817" s="115"/>
      <c r="I817" s="61"/>
      <c r="J817" s="61"/>
      <c r="N817" s="126"/>
      <c r="O817" s="126"/>
      <c r="P817" s="126"/>
    </row>
    <row r="818" spans="2:16" ht="15.75" customHeight="1">
      <c r="B818" s="127"/>
      <c r="H818" s="115"/>
      <c r="I818" s="61"/>
      <c r="J818" s="61"/>
      <c r="N818" s="126"/>
      <c r="O818" s="126"/>
      <c r="P818" s="126"/>
    </row>
    <row r="819" spans="2:16" ht="15.75" customHeight="1">
      <c r="B819" s="127"/>
      <c r="H819" s="115"/>
      <c r="I819" s="61"/>
      <c r="J819" s="61"/>
      <c r="N819" s="126"/>
      <c r="O819" s="126"/>
      <c r="P819" s="126"/>
    </row>
    <row r="820" spans="2:16" ht="15.75" customHeight="1">
      <c r="B820" s="127"/>
      <c r="H820" s="115"/>
      <c r="I820" s="61"/>
      <c r="J820" s="61"/>
      <c r="N820" s="126"/>
      <c r="O820" s="126"/>
      <c r="P820" s="126"/>
    </row>
    <row r="821" spans="2:16" ht="15.75" customHeight="1">
      <c r="B821" s="127"/>
      <c r="H821" s="115"/>
      <c r="I821" s="61"/>
      <c r="J821" s="61"/>
      <c r="N821" s="126"/>
      <c r="O821" s="126"/>
      <c r="P821" s="126"/>
    </row>
    <row r="822" spans="2:16" ht="15.75" customHeight="1">
      <c r="B822" s="127"/>
      <c r="H822" s="115"/>
      <c r="I822" s="61"/>
      <c r="J822" s="61"/>
      <c r="N822" s="126"/>
      <c r="O822" s="126"/>
      <c r="P822" s="126"/>
    </row>
    <row r="823" spans="2:16" ht="15.75" customHeight="1">
      <c r="B823" s="127"/>
      <c r="H823" s="115"/>
      <c r="I823" s="61"/>
      <c r="J823" s="61"/>
      <c r="N823" s="126"/>
      <c r="O823" s="126"/>
      <c r="P823" s="126"/>
    </row>
    <row r="824" spans="2:16" ht="15.75" customHeight="1">
      <c r="B824" s="127"/>
      <c r="H824" s="115"/>
      <c r="I824" s="61"/>
      <c r="J824" s="61"/>
      <c r="N824" s="126"/>
      <c r="O824" s="126"/>
      <c r="P824" s="126"/>
    </row>
    <row r="825" spans="2:16" ht="15.75" customHeight="1">
      <c r="B825" s="127"/>
      <c r="H825" s="115"/>
      <c r="I825" s="61"/>
      <c r="J825" s="61"/>
      <c r="N825" s="126"/>
      <c r="O825" s="126"/>
      <c r="P825" s="126"/>
    </row>
    <row r="826" spans="2:16" ht="15.75" customHeight="1">
      <c r="B826" s="127"/>
      <c r="H826" s="115"/>
      <c r="I826" s="61"/>
      <c r="J826" s="61"/>
      <c r="N826" s="126"/>
      <c r="O826" s="126"/>
      <c r="P826" s="126"/>
    </row>
    <row r="827" spans="2:16" ht="15.75" customHeight="1">
      <c r="B827" s="127"/>
      <c r="H827" s="115"/>
      <c r="I827" s="61"/>
      <c r="J827" s="61"/>
      <c r="N827" s="126"/>
      <c r="O827" s="126"/>
      <c r="P827" s="126"/>
    </row>
    <row r="828" spans="2:16" ht="15.75" customHeight="1">
      <c r="B828" s="127"/>
      <c r="H828" s="115"/>
      <c r="I828" s="61"/>
      <c r="J828" s="61"/>
      <c r="N828" s="126"/>
      <c r="O828" s="126"/>
      <c r="P828" s="126"/>
    </row>
    <row r="829" spans="2:16" ht="15.75" customHeight="1">
      <c r="B829" s="127"/>
      <c r="H829" s="115"/>
      <c r="I829" s="61"/>
      <c r="J829" s="61"/>
      <c r="N829" s="126"/>
      <c r="O829" s="126"/>
      <c r="P829" s="126"/>
    </row>
    <row r="830" spans="2:16" ht="15.75" customHeight="1">
      <c r="B830" s="127"/>
      <c r="H830" s="115"/>
      <c r="I830" s="61"/>
      <c r="J830" s="61"/>
      <c r="N830" s="126"/>
      <c r="O830" s="126"/>
      <c r="P830" s="126"/>
    </row>
    <row r="831" spans="2:16" ht="15.75" customHeight="1">
      <c r="B831" s="127"/>
      <c r="H831" s="115"/>
      <c r="I831" s="61"/>
      <c r="J831" s="61"/>
      <c r="N831" s="126"/>
      <c r="O831" s="126"/>
      <c r="P831" s="126"/>
    </row>
    <row r="832" spans="2:16" ht="15.75" customHeight="1">
      <c r="B832" s="127"/>
      <c r="H832" s="115"/>
      <c r="I832" s="61"/>
      <c r="J832" s="61"/>
      <c r="N832" s="126"/>
      <c r="O832" s="126"/>
      <c r="P832" s="126"/>
    </row>
    <row r="833" spans="2:16" ht="15.75" customHeight="1">
      <c r="B833" s="127"/>
      <c r="H833" s="115"/>
      <c r="I833" s="61"/>
      <c r="J833" s="61"/>
      <c r="N833" s="126"/>
      <c r="O833" s="126"/>
      <c r="P833" s="126"/>
    </row>
    <row r="834" spans="2:16" ht="15.75" customHeight="1">
      <c r="B834" s="127"/>
      <c r="H834" s="115"/>
      <c r="I834" s="61"/>
      <c r="J834" s="61"/>
      <c r="N834" s="126"/>
      <c r="O834" s="126"/>
      <c r="P834" s="126"/>
    </row>
    <row r="835" spans="2:16" ht="15.75" customHeight="1">
      <c r="B835" s="127"/>
      <c r="H835" s="115"/>
      <c r="I835" s="61"/>
      <c r="J835" s="61"/>
      <c r="N835" s="126"/>
      <c r="O835" s="126"/>
      <c r="P835" s="126"/>
    </row>
    <row r="836" spans="2:16" ht="15.75" customHeight="1">
      <c r="B836" s="127"/>
      <c r="H836" s="115"/>
      <c r="I836" s="61"/>
      <c r="J836" s="61"/>
      <c r="N836" s="126"/>
      <c r="O836" s="126"/>
      <c r="P836" s="126"/>
    </row>
    <row r="837" spans="2:16" ht="15.75" customHeight="1">
      <c r="B837" s="127"/>
      <c r="H837" s="115"/>
      <c r="I837" s="61"/>
      <c r="J837" s="61"/>
      <c r="N837" s="126"/>
      <c r="O837" s="126"/>
      <c r="P837" s="126"/>
    </row>
    <row r="838" spans="2:16" ht="15.75" customHeight="1">
      <c r="B838" s="127"/>
      <c r="H838" s="115"/>
      <c r="I838" s="61"/>
      <c r="J838" s="61"/>
      <c r="N838" s="126"/>
      <c r="O838" s="126"/>
      <c r="P838" s="126"/>
    </row>
    <row r="839" spans="2:16" ht="15.75" customHeight="1">
      <c r="B839" s="127"/>
      <c r="H839" s="115"/>
      <c r="I839" s="61"/>
      <c r="J839" s="61"/>
      <c r="N839" s="126"/>
      <c r="O839" s="126"/>
      <c r="P839" s="126"/>
    </row>
    <row r="840" spans="2:16" ht="15.75" customHeight="1">
      <c r="B840" s="127"/>
      <c r="H840" s="115"/>
      <c r="I840" s="61"/>
      <c r="J840" s="61"/>
      <c r="N840" s="126"/>
      <c r="O840" s="126"/>
      <c r="P840" s="126"/>
    </row>
    <row r="841" spans="2:16" ht="15.75" customHeight="1">
      <c r="B841" s="127"/>
      <c r="H841" s="115"/>
      <c r="I841" s="61"/>
      <c r="J841" s="61"/>
      <c r="N841" s="126"/>
      <c r="O841" s="126"/>
      <c r="P841" s="126"/>
    </row>
    <row r="842" spans="2:16" ht="15.75" customHeight="1">
      <c r="B842" s="127"/>
      <c r="H842" s="115"/>
      <c r="I842" s="61"/>
      <c r="J842" s="61"/>
      <c r="N842" s="126"/>
      <c r="O842" s="126"/>
      <c r="P842" s="126"/>
    </row>
    <row r="843" spans="2:16" ht="15.75" customHeight="1">
      <c r="B843" s="127"/>
      <c r="H843" s="115"/>
      <c r="I843" s="61"/>
      <c r="J843" s="61"/>
      <c r="N843" s="126"/>
      <c r="O843" s="126"/>
      <c r="P843" s="126"/>
    </row>
    <row r="844" spans="2:16" ht="15.75" customHeight="1">
      <c r="B844" s="127"/>
      <c r="H844" s="115"/>
      <c r="I844" s="61"/>
      <c r="J844" s="61"/>
      <c r="N844" s="126"/>
      <c r="O844" s="126"/>
      <c r="P844" s="126"/>
    </row>
    <row r="845" spans="2:16" ht="15.75" customHeight="1">
      <c r="B845" s="127"/>
      <c r="H845" s="115"/>
      <c r="I845" s="61"/>
      <c r="J845" s="61"/>
      <c r="N845" s="126"/>
      <c r="O845" s="126"/>
      <c r="P845" s="126"/>
    </row>
    <row r="846" spans="2:16" ht="15.75" customHeight="1">
      <c r="B846" s="127"/>
      <c r="H846" s="115"/>
      <c r="I846" s="61"/>
      <c r="J846" s="61"/>
      <c r="N846" s="126"/>
      <c r="O846" s="126"/>
      <c r="P846" s="126"/>
    </row>
    <row r="847" spans="2:16" ht="15.75" customHeight="1">
      <c r="B847" s="127"/>
      <c r="H847" s="115"/>
      <c r="I847" s="61"/>
      <c r="J847" s="61"/>
      <c r="N847" s="126"/>
      <c r="O847" s="126"/>
      <c r="P847" s="126"/>
    </row>
    <row r="848" spans="2:16" ht="15.75" customHeight="1">
      <c r="B848" s="127"/>
      <c r="H848" s="115"/>
      <c r="I848" s="61"/>
      <c r="J848" s="61"/>
      <c r="N848" s="126"/>
      <c r="O848" s="126"/>
      <c r="P848" s="126"/>
    </row>
    <row r="849" spans="2:16" ht="15.75" customHeight="1">
      <c r="B849" s="127"/>
      <c r="H849" s="115"/>
      <c r="I849" s="61"/>
      <c r="J849" s="61"/>
      <c r="N849" s="126"/>
      <c r="O849" s="126"/>
      <c r="P849" s="126"/>
    </row>
    <row r="850" spans="2:16" ht="15.75" customHeight="1">
      <c r="B850" s="127"/>
      <c r="H850" s="115"/>
      <c r="I850" s="61"/>
      <c r="J850" s="61"/>
      <c r="N850" s="126"/>
      <c r="O850" s="126"/>
      <c r="P850" s="126"/>
    </row>
    <row r="851" spans="2:16" ht="15.75" customHeight="1">
      <c r="B851" s="127"/>
      <c r="H851" s="115"/>
      <c r="I851" s="61"/>
      <c r="J851" s="61"/>
      <c r="N851" s="126"/>
      <c r="O851" s="126"/>
      <c r="P851" s="126"/>
    </row>
    <row r="852" spans="2:16" ht="15.75" customHeight="1">
      <c r="B852" s="127"/>
      <c r="H852" s="115"/>
      <c r="I852" s="61"/>
      <c r="J852" s="61"/>
      <c r="N852" s="126"/>
      <c r="O852" s="126"/>
      <c r="P852" s="126"/>
    </row>
    <row r="853" spans="2:16" ht="15.75" customHeight="1">
      <c r="B853" s="127"/>
      <c r="H853" s="115"/>
      <c r="I853" s="61"/>
      <c r="J853" s="61"/>
      <c r="N853" s="126"/>
      <c r="O853" s="126"/>
      <c r="P853" s="126"/>
    </row>
    <row r="854" spans="2:16" ht="15.75" customHeight="1">
      <c r="B854" s="127"/>
      <c r="H854" s="115"/>
      <c r="I854" s="61"/>
      <c r="J854" s="61"/>
      <c r="N854" s="126"/>
      <c r="O854" s="126"/>
      <c r="P854" s="126"/>
    </row>
    <row r="855" spans="2:16" ht="15.75" customHeight="1">
      <c r="B855" s="127"/>
      <c r="H855" s="115"/>
      <c r="I855" s="61"/>
      <c r="J855" s="61"/>
      <c r="N855" s="126"/>
      <c r="O855" s="126"/>
      <c r="P855" s="126"/>
    </row>
    <row r="856" spans="2:16" ht="15.75" customHeight="1">
      <c r="B856" s="127"/>
      <c r="H856" s="115"/>
      <c r="I856" s="61"/>
      <c r="J856" s="61"/>
      <c r="N856" s="126"/>
      <c r="O856" s="126"/>
      <c r="P856" s="126"/>
    </row>
    <row r="857" spans="2:16" ht="15.75" customHeight="1">
      <c r="B857" s="127"/>
      <c r="H857" s="115"/>
      <c r="I857" s="61"/>
      <c r="J857" s="61"/>
      <c r="N857" s="126"/>
      <c r="O857" s="126"/>
      <c r="P857" s="126"/>
    </row>
    <row r="858" spans="2:16" ht="15.75" customHeight="1">
      <c r="B858" s="127"/>
      <c r="H858" s="115"/>
      <c r="I858" s="61"/>
      <c r="J858" s="61"/>
      <c r="N858" s="126"/>
      <c r="O858" s="126"/>
      <c r="P858" s="126"/>
    </row>
    <row r="859" spans="2:16" ht="15.75" customHeight="1">
      <c r="B859" s="127"/>
      <c r="H859" s="115"/>
      <c r="I859" s="61"/>
      <c r="J859" s="61"/>
      <c r="N859" s="126"/>
      <c r="O859" s="126"/>
      <c r="P859" s="126"/>
    </row>
    <row r="860" spans="2:16" ht="15.75" customHeight="1">
      <c r="B860" s="127"/>
      <c r="H860" s="115"/>
      <c r="I860" s="61"/>
      <c r="J860" s="61"/>
      <c r="N860" s="126"/>
      <c r="O860" s="126"/>
      <c r="P860" s="126"/>
    </row>
    <row r="861" spans="2:16" ht="15.75" customHeight="1">
      <c r="B861" s="127"/>
      <c r="H861" s="115"/>
      <c r="I861" s="61"/>
      <c r="J861" s="61"/>
      <c r="N861" s="126"/>
      <c r="O861" s="126"/>
      <c r="P861" s="126"/>
    </row>
    <row r="862" spans="2:16" ht="15.75" customHeight="1">
      <c r="B862" s="127"/>
      <c r="H862" s="115"/>
      <c r="I862" s="61"/>
      <c r="J862" s="61"/>
      <c r="N862" s="126"/>
      <c r="O862" s="126"/>
      <c r="P862" s="126"/>
    </row>
    <row r="863" spans="2:16" ht="15.75" customHeight="1">
      <c r="B863" s="127"/>
      <c r="H863" s="115"/>
      <c r="I863" s="61"/>
      <c r="J863" s="61"/>
      <c r="N863" s="126"/>
      <c r="O863" s="126"/>
      <c r="P863" s="126"/>
    </row>
    <row r="864" spans="2:16" ht="15.75" customHeight="1">
      <c r="B864" s="127"/>
      <c r="H864" s="115"/>
      <c r="I864" s="61"/>
      <c r="J864" s="61"/>
      <c r="N864" s="126"/>
      <c r="O864" s="126"/>
      <c r="P864" s="126"/>
    </row>
    <row r="865" spans="2:16" ht="15.75" customHeight="1">
      <c r="B865" s="127"/>
      <c r="H865" s="115"/>
      <c r="I865" s="61"/>
      <c r="J865" s="61"/>
      <c r="N865" s="126"/>
      <c r="O865" s="126"/>
      <c r="P865" s="126"/>
    </row>
    <row r="866" spans="2:16" ht="15.75" customHeight="1">
      <c r="B866" s="127"/>
      <c r="H866" s="115"/>
      <c r="I866" s="61"/>
      <c r="J866" s="61"/>
      <c r="N866" s="126"/>
      <c r="O866" s="126"/>
      <c r="P866" s="126"/>
    </row>
    <row r="867" spans="2:16" ht="15.75" customHeight="1">
      <c r="B867" s="127"/>
      <c r="H867" s="115"/>
      <c r="I867" s="61"/>
      <c r="J867" s="61"/>
      <c r="N867" s="126"/>
      <c r="O867" s="126"/>
      <c r="P867" s="126"/>
    </row>
    <row r="868" spans="2:16" ht="15.75" customHeight="1">
      <c r="B868" s="127"/>
      <c r="H868" s="115"/>
      <c r="I868" s="61"/>
      <c r="J868" s="61"/>
      <c r="N868" s="126"/>
      <c r="O868" s="126"/>
      <c r="P868" s="126"/>
    </row>
    <row r="869" spans="2:16" ht="15.75" customHeight="1">
      <c r="B869" s="127"/>
      <c r="H869" s="115"/>
      <c r="I869" s="61"/>
      <c r="J869" s="61"/>
      <c r="N869" s="126"/>
      <c r="O869" s="126"/>
      <c r="P869" s="126"/>
    </row>
    <row r="870" spans="2:16" ht="15.75" customHeight="1">
      <c r="B870" s="127"/>
      <c r="H870" s="115"/>
      <c r="I870" s="61"/>
      <c r="J870" s="61"/>
      <c r="N870" s="126"/>
      <c r="O870" s="126"/>
      <c r="P870" s="126"/>
    </row>
    <row r="871" spans="2:16" ht="15.75" customHeight="1">
      <c r="B871" s="127"/>
      <c r="H871" s="115"/>
      <c r="I871" s="61"/>
      <c r="J871" s="61"/>
      <c r="N871" s="126"/>
      <c r="O871" s="126"/>
      <c r="P871" s="126"/>
    </row>
    <row r="872" spans="2:16" ht="15.75" customHeight="1">
      <c r="B872" s="127"/>
      <c r="H872" s="115"/>
      <c r="I872" s="61"/>
      <c r="J872" s="61"/>
      <c r="N872" s="126"/>
      <c r="O872" s="126"/>
      <c r="P872" s="126"/>
    </row>
    <row r="873" spans="2:16" ht="15.75" customHeight="1">
      <c r="B873" s="127"/>
      <c r="H873" s="115"/>
      <c r="I873" s="61"/>
      <c r="J873" s="61"/>
      <c r="N873" s="126"/>
      <c r="O873" s="126"/>
      <c r="P873" s="126"/>
    </row>
    <row r="874" spans="2:16" ht="15.75" customHeight="1">
      <c r="B874" s="127"/>
      <c r="H874" s="115"/>
      <c r="I874" s="61"/>
      <c r="J874" s="61"/>
      <c r="N874" s="126"/>
      <c r="O874" s="126"/>
      <c r="P874" s="126"/>
    </row>
    <row r="875" spans="2:16" ht="15.75" customHeight="1">
      <c r="B875" s="127"/>
      <c r="H875" s="115"/>
      <c r="I875" s="61"/>
      <c r="J875" s="61"/>
      <c r="N875" s="126"/>
      <c r="O875" s="126"/>
      <c r="P875" s="126"/>
    </row>
    <row r="876" spans="2:16" ht="15.75" customHeight="1">
      <c r="B876" s="127"/>
      <c r="H876" s="115"/>
      <c r="I876" s="61"/>
      <c r="J876" s="61"/>
      <c r="N876" s="126"/>
      <c r="O876" s="126"/>
      <c r="P876" s="126"/>
    </row>
    <row r="877" spans="2:16" ht="15.75" customHeight="1">
      <c r="B877" s="127"/>
      <c r="H877" s="115"/>
      <c r="I877" s="61"/>
      <c r="J877" s="61"/>
      <c r="N877" s="126"/>
      <c r="O877" s="126"/>
      <c r="P877" s="126"/>
    </row>
    <row r="878" spans="2:16" ht="15.75" customHeight="1">
      <c r="B878" s="127"/>
      <c r="H878" s="115"/>
      <c r="I878" s="61"/>
      <c r="J878" s="61"/>
      <c r="N878" s="126"/>
      <c r="O878" s="126"/>
      <c r="P878" s="126"/>
    </row>
    <row r="879" spans="2:16" ht="15.75" customHeight="1">
      <c r="B879" s="127"/>
      <c r="H879" s="115"/>
      <c r="I879" s="61"/>
      <c r="J879" s="61"/>
      <c r="N879" s="126"/>
      <c r="O879" s="126"/>
      <c r="P879" s="126"/>
    </row>
    <row r="880" spans="2:16" ht="15.75" customHeight="1">
      <c r="B880" s="127"/>
      <c r="H880" s="115"/>
      <c r="I880" s="61"/>
      <c r="J880" s="61"/>
      <c r="N880" s="126"/>
      <c r="O880" s="126"/>
      <c r="P880" s="126"/>
    </row>
    <row r="881" spans="2:16" ht="15.75" customHeight="1">
      <c r="B881" s="127"/>
      <c r="H881" s="115"/>
      <c r="I881" s="61"/>
      <c r="J881" s="61"/>
      <c r="N881" s="126"/>
      <c r="O881" s="126"/>
      <c r="P881" s="126"/>
    </row>
    <row r="882" spans="2:16" ht="15.75" customHeight="1">
      <c r="B882" s="127"/>
      <c r="H882" s="115"/>
      <c r="I882" s="61"/>
      <c r="J882" s="61"/>
      <c r="N882" s="126"/>
      <c r="O882" s="126"/>
      <c r="P882" s="126"/>
    </row>
    <row r="883" spans="2:16" ht="15.75" customHeight="1">
      <c r="B883" s="127"/>
      <c r="H883" s="115"/>
      <c r="I883" s="61"/>
      <c r="J883" s="61"/>
      <c r="N883" s="126"/>
      <c r="O883" s="126"/>
      <c r="P883" s="126"/>
    </row>
    <row r="884" spans="2:16" ht="15.75" customHeight="1">
      <c r="B884" s="127"/>
      <c r="H884" s="115"/>
      <c r="I884" s="61"/>
      <c r="J884" s="61"/>
      <c r="N884" s="126"/>
      <c r="O884" s="126"/>
      <c r="P884" s="126"/>
    </row>
    <row r="885" spans="2:16" ht="15.75" customHeight="1">
      <c r="B885" s="127"/>
      <c r="H885" s="115"/>
      <c r="I885" s="61"/>
      <c r="J885" s="61"/>
      <c r="N885" s="126"/>
      <c r="O885" s="126"/>
      <c r="P885" s="126"/>
    </row>
    <row r="886" spans="2:16" ht="15.75" customHeight="1">
      <c r="B886" s="127"/>
      <c r="H886" s="115"/>
      <c r="I886" s="61"/>
      <c r="J886" s="61"/>
      <c r="N886" s="126"/>
      <c r="O886" s="126"/>
      <c r="P886" s="126"/>
    </row>
    <row r="887" spans="2:16" ht="15.75" customHeight="1">
      <c r="B887" s="127"/>
      <c r="H887" s="115"/>
      <c r="I887" s="61"/>
      <c r="J887" s="61"/>
      <c r="N887" s="126"/>
      <c r="O887" s="126"/>
      <c r="P887" s="126"/>
    </row>
    <row r="888" spans="2:16" ht="15.75" customHeight="1">
      <c r="B888" s="127"/>
      <c r="H888" s="115"/>
      <c r="I888" s="61"/>
      <c r="J888" s="61"/>
      <c r="N888" s="126"/>
      <c r="O888" s="126"/>
      <c r="P888" s="126"/>
    </row>
    <row r="889" spans="2:16" ht="15.75" customHeight="1">
      <c r="B889" s="127"/>
      <c r="H889" s="115"/>
      <c r="I889" s="61"/>
      <c r="J889" s="61"/>
      <c r="N889" s="126"/>
      <c r="O889" s="126"/>
      <c r="P889" s="126"/>
    </row>
    <row r="890" spans="2:16" ht="15.75" customHeight="1">
      <c r="B890" s="127"/>
      <c r="H890" s="115"/>
      <c r="I890" s="61"/>
      <c r="J890" s="61"/>
      <c r="N890" s="126"/>
      <c r="O890" s="126"/>
      <c r="P890" s="126"/>
    </row>
    <row r="891" spans="2:16" ht="15.75" customHeight="1">
      <c r="B891" s="127"/>
      <c r="H891" s="115"/>
      <c r="I891" s="61"/>
      <c r="J891" s="61"/>
      <c r="N891" s="126"/>
      <c r="O891" s="126"/>
      <c r="P891" s="126"/>
    </row>
    <row r="892" spans="2:16" ht="15.75" customHeight="1">
      <c r="B892" s="127"/>
      <c r="H892" s="115"/>
      <c r="I892" s="61"/>
      <c r="J892" s="61"/>
      <c r="N892" s="126"/>
      <c r="O892" s="126"/>
      <c r="P892" s="126"/>
    </row>
    <row r="893" spans="2:16" ht="15.75" customHeight="1">
      <c r="B893" s="127"/>
      <c r="H893" s="115"/>
      <c r="I893" s="61"/>
      <c r="J893" s="61"/>
      <c r="N893" s="126"/>
      <c r="O893" s="126"/>
      <c r="P893" s="126"/>
    </row>
    <row r="894" spans="2:16" ht="15.75" customHeight="1">
      <c r="B894" s="127"/>
      <c r="H894" s="115"/>
      <c r="I894" s="61"/>
      <c r="J894" s="61"/>
      <c r="N894" s="126"/>
      <c r="O894" s="126"/>
      <c r="P894" s="126"/>
    </row>
    <row r="895" spans="2:16" ht="15.75" customHeight="1">
      <c r="B895" s="127"/>
      <c r="H895" s="115"/>
      <c r="I895" s="61"/>
      <c r="J895" s="61"/>
      <c r="N895" s="126"/>
      <c r="O895" s="126"/>
      <c r="P895" s="126"/>
    </row>
    <row r="896" spans="2:16" ht="15.75" customHeight="1">
      <c r="B896" s="127"/>
      <c r="H896" s="115"/>
      <c r="I896" s="61"/>
      <c r="J896" s="61"/>
      <c r="N896" s="126"/>
      <c r="O896" s="126"/>
      <c r="P896" s="126"/>
    </row>
    <row r="897" spans="2:16" ht="15.75" customHeight="1">
      <c r="B897" s="127"/>
      <c r="H897" s="115"/>
      <c r="I897" s="61"/>
      <c r="J897" s="61"/>
      <c r="N897" s="126"/>
      <c r="O897" s="126"/>
      <c r="P897" s="126"/>
    </row>
    <row r="898" spans="2:16" ht="15.75" customHeight="1">
      <c r="B898" s="127"/>
      <c r="H898" s="115"/>
      <c r="I898" s="61"/>
      <c r="J898" s="61"/>
      <c r="N898" s="126"/>
      <c r="O898" s="126"/>
      <c r="P898" s="126"/>
    </row>
    <row r="899" spans="2:16" ht="15.75" customHeight="1">
      <c r="B899" s="127"/>
      <c r="H899" s="115"/>
      <c r="I899" s="61"/>
      <c r="J899" s="61"/>
      <c r="N899" s="126"/>
      <c r="O899" s="126"/>
      <c r="P899" s="126"/>
    </row>
    <row r="900" spans="2:16" ht="15.75" customHeight="1">
      <c r="B900" s="127"/>
      <c r="H900" s="115"/>
      <c r="I900" s="61"/>
      <c r="J900" s="61"/>
      <c r="N900" s="126"/>
      <c r="O900" s="126"/>
      <c r="P900" s="126"/>
    </row>
    <row r="901" spans="2:16" ht="15.75" customHeight="1">
      <c r="B901" s="127"/>
      <c r="H901" s="115"/>
      <c r="I901" s="61"/>
      <c r="J901" s="61"/>
      <c r="N901" s="126"/>
      <c r="O901" s="126"/>
      <c r="P901" s="126"/>
    </row>
    <row r="902" spans="2:16" ht="15.75" customHeight="1">
      <c r="B902" s="127"/>
      <c r="H902" s="115"/>
      <c r="I902" s="61"/>
      <c r="J902" s="61"/>
      <c r="N902" s="126"/>
      <c r="O902" s="126"/>
      <c r="P902" s="126"/>
    </row>
    <row r="903" spans="2:16" ht="15.75" customHeight="1">
      <c r="B903" s="127"/>
      <c r="H903" s="115"/>
      <c r="I903" s="61"/>
      <c r="J903" s="61"/>
      <c r="N903" s="126"/>
      <c r="O903" s="126"/>
      <c r="P903" s="126"/>
    </row>
    <row r="904" spans="2:16" ht="15.75" customHeight="1">
      <c r="B904" s="127"/>
      <c r="H904" s="115"/>
      <c r="I904" s="61"/>
      <c r="J904" s="61"/>
      <c r="N904" s="126"/>
      <c r="O904" s="126"/>
      <c r="P904" s="126"/>
    </row>
    <row r="905" spans="2:16" ht="15.75" customHeight="1">
      <c r="B905" s="127"/>
      <c r="H905" s="115"/>
      <c r="I905" s="61"/>
      <c r="J905" s="61"/>
      <c r="N905" s="126"/>
      <c r="O905" s="126"/>
      <c r="P905" s="126"/>
    </row>
    <row r="906" spans="2:16" ht="15.75" customHeight="1">
      <c r="B906" s="127"/>
      <c r="H906" s="115"/>
      <c r="I906" s="61"/>
      <c r="J906" s="61"/>
      <c r="N906" s="126"/>
      <c r="O906" s="126"/>
      <c r="P906" s="126"/>
    </row>
    <row r="907" spans="2:16" ht="15.75" customHeight="1">
      <c r="B907" s="127"/>
      <c r="H907" s="115"/>
      <c r="I907" s="61"/>
      <c r="J907" s="61"/>
      <c r="N907" s="126"/>
      <c r="O907" s="126"/>
      <c r="P907" s="126"/>
    </row>
    <row r="908" spans="2:16" ht="15.75" customHeight="1">
      <c r="B908" s="127"/>
      <c r="H908" s="115"/>
      <c r="I908" s="61"/>
      <c r="J908" s="61"/>
      <c r="N908" s="126"/>
      <c r="O908" s="126"/>
      <c r="P908" s="126"/>
    </row>
    <row r="909" spans="2:16" ht="15.75" customHeight="1">
      <c r="B909" s="127"/>
      <c r="H909" s="115"/>
      <c r="I909" s="61"/>
      <c r="J909" s="61"/>
      <c r="N909" s="126"/>
      <c r="O909" s="126"/>
      <c r="P909" s="126"/>
    </row>
    <row r="910" spans="2:16" ht="15.75" customHeight="1">
      <c r="B910" s="127"/>
      <c r="H910" s="115"/>
      <c r="I910" s="61"/>
      <c r="J910" s="61"/>
      <c r="N910" s="126"/>
      <c r="O910" s="126"/>
      <c r="P910" s="126"/>
    </row>
    <row r="911" spans="2:16" ht="15.75" customHeight="1">
      <c r="B911" s="127"/>
      <c r="H911" s="115"/>
      <c r="I911" s="61"/>
      <c r="J911" s="61"/>
      <c r="N911" s="126"/>
      <c r="O911" s="126"/>
      <c r="P911" s="126"/>
    </row>
    <row r="912" spans="2:16" ht="15.75" customHeight="1">
      <c r="B912" s="127"/>
      <c r="H912" s="115"/>
      <c r="I912" s="61"/>
      <c r="J912" s="61"/>
      <c r="N912" s="126"/>
      <c r="O912" s="126"/>
      <c r="P912" s="126"/>
    </row>
    <row r="913" spans="2:16" ht="15.75" customHeight="1">
      <c r="B913" s="127"/>
      <c r="H913" s="115"/>
      <c r="I913" s="61"/>
      <c r="J913" s="61"/>
      <c r="N913" s="126"/>
      <c r="O913" s="126"/>
      <c r="P913" s="126"/>
    </row>
    <row r="914" spans="2:16" ht="15.75" customHeight="1">
      <c r="B914" s="127"/>
      <c r="H914" s="115"/>
      <c r="I914" s="61"/>
      <c r="J914" s="61"/>
      <c r="N914" s="126"/>
      <c r="O914" s="126"/>
      <c r="P914" s="126"/>
    </row>
    <row r="915" spans="2:16" ht="15.75" customHeight="1">
      <c r="B915" s="127"/>
      <c r="H915" s="115"/>
      <c r="I915" s="61"/>
      <c r="J915" s="61"/>
      <c r="N915" s="126"/>
      <c r="O915" s="126"/>
      <c r="P915" s="126"/>
    </row>
    <row r="916" spans="2:16" ht="15.75" customHeight="1">
      <c r="B916" s="127"/>
      <c r="H916" s="115"/>
      <c r="I916" s="61"/>
      <c r="J916" s="61"/>
      <c r="N916" s="126"/>
      <c r="O916" s="126"/>
      <c r="P916" s="126"/>
    </row>
    <row r="917" spans="2:16" ht="15.75" customHeight="1">
      <c r="B917" s="127"/>
      <c r="H917" s="115"/>
      <c r="I917" s="61"/>
      <c r="J917" s="61"/>
      <c r="N917" s="126"/>
      <c r="O917" s="126"/>
      <c r="P917" s="126"/>
    </row>
    <row r="918" spans="2:16" ht="15.75" customHeight="1">
      <c r="B918" s="127"/>
      <c r="H918" s="115"/>
      <c r="I918" s="61"/>
      <c r="J918" s="61"/>
      <c r="N918" s="126"/>
      <c r="O918" s="126"/>
      <c r="P918" s="126"/>
    </row>
    <row r="919" spans="2:16" ht="15.75" customHeight="1">
      <c r="B919" s="127"/>
      <c r="H919" s="115"/>
      <c r="I919" s="61"/>
      <c r="J919" s="61"/>
      <c r="N919" s="126"/>
      <c r="O919" s="126"/>
      <c r="P919" s="126"/>
    </row>
    <row r="920" spans="2:16" ht="15.75" customHeight="1">
      <c r="B920" s="127"/>
      <c r="H920" s="115"/>
      <c r="I920" s="61"/>
      <c r="J920" s="61"/>
      <c r="N920" s="126"/>
      <c r="O920" s="126"/>
      <c r="P920" s="126"/>
    </row>
    <row r="921" spans="2:16" ht="15.75" customHeight="1">
      <c r="B921" s="127"/>
      <c r="H921" s="115"/>
      <c r="I921" s="61"/>
      <c r="J921" s="61"/>
      <c r="N921" s="126"/>
      <c r="O921" s="126"/>
      <c r="P921" s="126"/>
    </row>
    <row r="922" spans="2:16" ht="15.75" customHeight="1">
      <c r="B922" s="127"/>
      <c r="H922" s="115"/>
      <c r="I922" s="61"/>
      <c r="J922" s="61"/>
      <c r="N922" s="126"/>
      <c r="O922" s="126"/>
      <c r="P922" s="126"/>
    </row>
    <row r="923" spans="2:16" ht="15.75" customHeight="1">
      <c r="B923" s="127"/>
      <c r="H923" s="115"/>
      <c r="I923" s="61"/>
      <c r="J923" s="61"/>
      <c r="N923" s="126"/>
      <c r="O923" s="126"/>
      <c r="P923" s="126"/>
    </row>
    <row r="924" spans="2:16" ht="15.75" customHeight="1">
      <c r="B924" s="127"/>
      <c r="H924" s="115"/>
      <c r="I924" s="61"/>
      <c r="J924" s="61"/>
      <c r="N924" s="126"/>
      <c r="O924" s="126"/>
      <c r="P924" s="126"/>
    </row>
    <row r="925" spans="2:16" ht="15.75" customHeight="1">
      <c r="B925" s="127"/>
      <c r="H925" s="115"/>
      <c r="I925" s="61"/>
      <c r="J925" s="61"/>
      <c r="N925" s="126"/>
      <c r="O925" s="126"/>
      <c r="P925" s="126"/>
    </row>
    <row r="926" spans="2:16" ht="15.75" customHeight="1">
      <c r="B926" s="127"/>
      <c r="H926" s="115"/>
      <c r="I926" s="61"/>
      <c r="J926" s="61"/>
      <c r="N926" s="126"/>
      <c r="O926" s="126"/>
      <c r="P926" s="126"/>
    </row>
    <row r="927" spans="2:16" ht="15.75" customHeight="1">
      <c r="B927" s="127"/>
      <c r="H927" s="115"/>
      <c r="I927" s="61"/>
      <c r="J927" s="61"/>
      <c r="N927" s="126"/>
      <c r="O927" s="126"/>
      <c r="P927" s="126"/>
    </row>
    <row r="928" spans="2:16" ht="15.75" customHeight="1">
      <c r="B928" s="127"/>
      <c r="H928" s="115"/>
      <c r="I928" s="61"/>
      <c r="J928" s="61"/>
      <c r="N928" s="126"/>
      <c r="O928" s="126"/>
      <c r="P928" s="126"/>
    </row>
    <row r="929" spans="2:16" ht="15.75" customHeight="1">
      <c r="B929" s="127"/>
      <c r="H929" s="115"/>
      <c r="I929" s="61"/>
      <c r="J929" s="61"/>
      <c r="N929" s="126"/>
      <c r="O929" s="126"/>
      <c r="P929" s="126"/>
    </row>
    <row r="930" spans="2:16" ht="15.75" customHeight="1">
      <c r="B930" s="127"/>
      <c r="H930" s="115"/>
      <c r="I930" s="61"/>
      <c r="J930" s="61"/>
      <c r="N930" s="126"/>
      <c r="O930" s="126"/>
      <c r="P930" s="126"/>
    </row>
    <row r="931" spans="2:16" ht="15.75" customHeight="1">
      <c r="B931" s="127"/>
      <c r="H931" s="115"/>
      <c r="I931" s="61"/>
      <c r="J931" s="61"/>
      <c r="N931" s="126"/>
      <c r="O931" s="126"/>
      <c r="P931" s="126"/>
    </row>
    <row r="932" spans="2:16" ht="15.75" customHeight="1">
      <c r="B932" s="127"/>
      <c r="H932" s="115"/>
      <c r="I932" s="61"/>
      <c r="J932" s="61"/>
      <c r="N932" s="126"/>
      <c r="O932" s="126"/>
      <c r="P932" s="126"/>
    </row>
    <row r="933" spans="2:16" ht="15.75" customHeight="1">
      <c r="B933" s="127"/>
      <c r="H933" s="115"/>
      <c r="I933" s="61"/>
      <c r="J933" s="61"/>
      <c r="N933" s="126"/>
      <c r="O933" s="126"/>
      <c r="P933" s="126"/>
    </row>
    <row r="934" spans="2:16" ht="15.75" customHeight="1">
      <c r="B934" s="127"/>
      <c r="H934" s="115"/>
      <c r="I934" s="61"/>
      <c r="J934" s="61"/>
      <c r="N934" s="126"/>
      <c r="O934" s="126"/>
      <c r="P934" s="126"/>
    </row>
    <row r="935" spans="2:16" ht="15.75" customHeight="1">
      <c r="B935" s="127"/>
      <c r="H935" s="115"/>
      <c r="I935" s="61"/>
      <c r="J935" s="61"/>
      <c r="N935" s="126"/>
      <c r="O935" s="126"/>
      <c r="P935" s="126"/>
    </row>
    <row r="936" spans="2:16" ht="15.75" customHeight="1">
      <c r="B936" s="127"/>
      <c r="H936" s="115"/>
      <c r="I936" s="61"/>
      <c r="J936" s="61"/>
      <c r="N936" s="126"/>
      <c r="O936" s="126"/>
      <c r="P936" s="126"/>
    </row>
    <row r="937" spans="2:16" ht="15.75" customHeight="1">
      <c r="B937" s="127"/>
      <c r="H937" s="115"/>
      <c r="I937" s="61"/>
      <c r="J937" s="61"/>
      <c r="N937" s="126"/>
      <c r="O937" s="126"/>
      <c r="P937" s="126"/>
    </row>
    <row r="938" spans="2:16" ht="15.75" customHeight="1">
      <c r="B938" s="127"/>
      <c r="H938" s="115"/>
      <c r="I938" s="61"/>
      <c r="J938" s="61"/>
      <c r="N938" s="126"/>
      <c r="O938" s="126"/>
      <c r="P938" s="126"/>
    </row>
    <row r="939" spans="2:16" ht="15.75" customHeight="1">
      <c r="B939" s="127"/>
      <c r="H939" s="115"/>
      <c r="I939" s="61"/>
      <c r="J939" s="61"/>
      <c r="N939" s="126"/>
      <c r="O939" s="126"/>
      <c r="P939" s="126"/>
    </row>
    <row r="940" spans="2:16" ht="15.75" customHeight="1">
      <c r="B940" s="127"/>
      <c r="H940" s="115"/>
      <c r="I940" s="61"/>
      <c r="J940" s="61"/>
      <c r="N940" s="126"/>
      <c r="O940" s="126"/>
      <c r="P940" s="126"/>
    </row>
    <row r="941" spans="2:16" ht="15.75" customHeight="1">
      <c r="B941" s="127"/>
      <c r="H941" s="115"/>
      <c r="I941" s="61"/>
      <c r="J941" s="61"/>
      <c r="N941" s="126"/>
      <c r="O941" s="126"/>
      <c r="P941" s="126"/>
    </row>
    <row r="942" spans="2:16" ht="15.75" customHeight="1">
      <c r="B942" s="127"/>
      <c r="H942" s="115"/>
      <c r="I942" s="61"/>
      <c r="J942" s="61"/>
      <c r="N942" s="126"/>
      <c r="O942" s="126"/>
      <c r="P942" s="126"/>
    </row>
    <row r="943" spans="2:16" ht="15.75" customHeight="1">
      <c r="B943" s="127"/>
      <c r="H943" s="115"/>
      <c r="I943" s="61"/>
      <c r="J943" s="61"/>
      <c r="N943" s="126"/>
      <c r="O943" s="126"/>
      <c r="P943" s="126"/>
    </row>
    <row r="944" spans="2:16" ht="15.75" customHeight="1">
      <c r="B944" s="127"/>
      <c r="H944" s="115"/>
      <c r="I944" s="61"/>
      <c r="J944" s="61"/>
      <c r="N944" s="126"/>
      <c r="O944" s="126"/>
      <c r="P944" s="126"/>
    </row>
    <row r="945" spans="2:16" ht="15.75" customHeight="1">
      <c r="B945" s="127"/>
      <c r="H945" s="115"/>
      <c r="I945" s="61"/>
      <c r="J945" s="61"/>
      <c r="N945" s="126"/>
      <c r="O945" s="126"/>
      <c r="P945" s="126"/>
    </row>
    <row r="946" spans="2:16" ht="15.75" customHeight="1">
      <c r="B946" s="127"/>
      <c r="H946" s="115"/>
      <c r="I946" s="61"/>
      <c r="J946" s="61"/>
      <c r="N946" s="126"/>
      <c r="O946" s="126"/>
      <c r="P946" s="126"/>
    </row>
    <row r="947" spans="2:16" ht="15.75" customHeight="1">
      <c r="B947" s="127"/>
      <c r="H947" s="115"/>
      <c r="I947" s="61"/>
      <c r="J947" s="61"/>
      <c r="N947" s="126"/>
      <c r="O947" s="126"/>
      <c r="P947" s="126"/>
    </row>
    <row r="948" spans="2:16" ht="15.75" customHeight="1">
      <c r="B948" s="127"/>
      <c r="H948" s="115"/>
      <c r="I948" s="61"/>
      <c r="J948" s="61"/>
      <c r="N948" s="126"/>
      <c r="O948" s="126"/>
      <c r="P948" s="126"/>
    </row>
    <row r="949" spans="2:16" ht="15.75" customHeight="1">
      <c r="B949" s="127"/>
      <c r="H949" s="115"/>
      <c r="I949" s="61"/>
      <c r="J949" s="61"/>
      <c r="N949" s="126"/>
      <c r="O949" s="126"/>
      <c r="P949" s="126"/>
    </row>
    <row r="950" spans="2:16" ht="15.75" customHeight="1">
      <c r="B950" s="127"/>
      <c r="H950" s="115"/>
      <c r="I950" s="61"/>
      <c r="J950" s="61"/>
      <c r="N950" s="126"/>
      <c r="O950" s="126"/>
      <c r="P950" s="126"/>
    </row>
    <row r="951" spans="2:16" ht="15.75" customHeight="1">
      <c r="B951" s="127"/>
      <c r="H951" s="115"/>
      <c r="I951" s="61"/>
      <c r="J951" s="61"/>
      <c r="N951" s="126"/>
      <c r="O951" s="126"/>
      <c r="P951" s="126"/>
    </row>
    <row r="952" spans="2:16" ht="15.75" customHeight="1">
      <c r="B952" s="127"/>
      <c r="H952" s="115"/>
      <c r="I952" s="61"/>
      <c r="J952" s="61"/>
      <c r="N952" s="126"/>
      <c r="O952" s="126"/>
      <c r="P952" s="126"/>
    </row>
    <row r="953" spans="2:16" ht="15.75" customHeight="1">
      <c r="B953" s="127"/>
      <c r="H953" s="115"/>
      <c r="I953" s="61"/>
      <c r="J953" s="61"/>
      <c r="N953" s="126"/>
      <c r="O953" s="126"/>
      <c r="P953" s="126"/>
    </row>
    <row r="954" spans="2:16" ht="15.75" customHeight="1">
      <c r="B954" s="127"/>
      <c r="H954" s="115"/>
      <c r="I954" s="61"/>
      <c r="J954" s="61"/>
      <c r="N954" s="126"/>
      <c r="O954" s="126"/>
      <c r="P954" s="126"/>
    </row>
    <row r="955" spans="2:16" ht="15.75" customHeight="1">
      <c r="B955" s="127"/>
      <c r="H955" s="115"/>
      <c r="I955" s="61"/>
      <c r="J955" s="61"/>
      <c r="N955" s="126"/>
      <c r="O955" s="126"/>
      <c r="P955" s="126"/>
    </row>
    <row r="956" spans="2:16" ht="15.75" customHeight="1">
      <c r="B956" s="127"/>
      <c r="H956" s="115"/>
      <c r="I956" s="61"/>
      <c r="J956" s="61"/>
      <c r="N956" s="126"/>
      <c r="O956" s="126"/>
      <c r="P956" s="126"/>
    </row>
    <row r="957" spans="2:16" ht="15.75" customHeight="1">
      <c r="B957" s="127"/>
      <c r="H957" s="115"/>
      <c r="I957" s="61"/>
      <c r="J957" s="61"/>
      <c r="N957" s="126"/>
      <c r="O957" s="126"/>
      <c r="P957" s="126"/>
    </row>
    <row r="958" spans="2:16" ht="15.75" customHeight="1">
      <c r="B958" s="127"/>
      <c r="H958" s="115"/>
      <c r="I958" s="61"/>
      <c r="J958" s="61"/>
      <c r="N958" s="126"/>
      <c r="O958" s="126"/>
      <c r="P958" s="126"/>
    </row>
    <row r="959" spans="2:16" ht="15.75" customHeight="1">
      <c r="B959" s="127"/>
      <c r="H959" s="115"/>
      <c r="I959" s="61"/>
      <c r="J959" s="61"/>
      <c r="N959" s="126"/>
      <c r="O959" s="126"/>
      <c r="P959" s="126"/>
    </row>
    <row r="960" spans="2:16" ht="15.75" customHeight="1">
      <c r="B960" s="127"/>
      <c r="H960" s="115"/>
      <c r="I960" s="61"/>
      <c r="J960" s="61"/>
      <c r="N960" s="126"/>
      <c r="O960" s="126"/>
      <c r="P960" s="126"/>
    </row>
    <row r="961" spans="2:16" ht="15.75" customHeight="1">
      <c r="B961" s="127"/>
      <c r="H961" s="115"/>
      <c r="I961" s="61"/>
      <c r="J961" s="61"/>
      <c r="N961" s="126"/>
      <c r="O961" s="126"/>
      <c r="P961" s="126"/>
    </row>
    <row r="962" spans="2:16" ht="15.75" customHeight="1">
      <c r="B962" s="127"/>
      <c r="H962" s="115"/>
      <c r="I962" s="61"/>
      <c r="J962" s="61"/>
      <c r="N962" s="126"/>
      <c r="O962" s="126"/>
      <c r="P962" s="126"/>
    </row>
    <row r="963" spans="2:16" ht="15.75" customHeight="1">
      <c r="B963" s="127"/>
      <c r="H963" s="115"/>
      <c r="I963" s="61"/>
      <c r="J963" s="61"/>
      <c r="N963" s="126"/>
      <c r="O963" s="126"/>
      <c r="P963" s="126"/>
    </row>
    <row r="964" spans="2:16" ht="15.75" customHeight="1">
      <c r="B964" s="127"/>
      <c r="H964" s="115"/>
      <c r="I964" s="61"/>
      <c r="J964" s="61"/>
      <c r="N964" s="126"/>
      <c r="O964" s="126"/>
      <c r="P964" s="126"/>
    </row>
    <row r="965" spans="2:16" ht="15.75" customHeight="1">
      <c r="B965" s="127"/>
      <c r="H965" s="115"/>
      <c r="I965" s="61"/>
      <c r="J965" s="61"/>
      <c r="N965" s="126"/>
      <c r="O965" s="126"/>
      <c r="P965" s="126"/>
    </row>
    <row r="966" spans="2:16" ht="15.75" customHeight="1">
      <c r="B966" s="127"/>
      <c r="H966" s="115"/>
      <c r="I966" s="61"/>
      <c r="J966" s="61"/>
      <c r="N966" s="126"/>
      <c r="O966" s="126"/>
      <c r="P966" s="126"/>
    </row>
    <row r="967" spans="2:16" ht="15.75" customHeight="1">
      <c r="B967" s="127"/>
      <c r="H967" s="115"/>
      <c r="I967" s="61"/>
      <c r="J967" s="61"/>
      <c r="N967" s="126"/>
      <c r="O967" s="126"/>
      <c r="P967" s="126"/>
    </row>
    <row r="968" spans="2:16" ht="15.75" customHeight="1">
      <c r="B968" s="127"/>
      <c r="H968" s="115"/>
      <c r="I968" s="61"/>
      <c r="J968" s="61"/>
      <c r="N968" s="126"/>
      <c r="O968" s="126"/>
      <c r="P968" s="126"/>
    </row>
    <row r="969" spans="2:16" ht="15.75" customHeight="1">
      <c r="B969" s="127"/>
      <c r="H969" s="115"/>
      <c r="I969" s="61"/>
      <c r="J969" s="61"/>
      <c r="N969" s="126"/>
      <c r="O969" s="126"/>
      <c r="P969" s="126"/>
    </row>
    <row r="970" spans="2:16" ht="15.75" customHeight="1">
      <c r="B970" s="127"/>
      <c r="H970" s="115"/>
      <c r="I970" s="61"/>
      <c r="J970" s="61"/>
      <c r="N970" s="126"/>
      <c r="O970" s="126"/>
      <c r="P970" s="126"/>
    </row>
    <row r="971" spans="2:16" ht="15.75" customHeight="1">
      <c r="B971" s="127"/>
      <c r="H971" s="115"/>
      <c r="I971" s="61"/>
      <c r="J971" s="61"/>
      <c r="N971" s="126"/>
      <c r="O971" s="126"/>
      <c r="P971" s="126"/>
    </row>
    <row r="972" spans="2:16" ht="15.75" customHeight="1">
      <c r="B972" s="127"/>
      <c r="H972" s="115"/>
      <c r="I972" s="61"/>
      <c r="J972" s="61"/>
      <c r="N972" s="126"/>
      <c r="O972" s="126"/>
      <c r="P972" s="126"/>
    </row>
    <row r="973" spans="2:16" ht="15.75" customHeight="1">
      <c r="B973" s="127"/>
      <c r="H973" s="115"/>
      <c r="I973" s="61"/>
      <c r="J973" s="61"/>
      <c r="N973" s="126"/>
      <c r="O973" s="126"/>
      <c r="P973" s="126"/>
    </row>
    <row r="974" spans="2:16" ht="15.75" customHeight="1">
      <c r="B974" s="127"/>
      <c r="H974" s="115"/>
      <c r="I974" s="61"/>
      <c r="J974" s="61"/>
      <c r="N974" s="126"/>
      <c r="O974" s="126"/>
      <c r="P974" s="126"/>
    </row>
    <row r="975" spans="2:16" ht="15.75" customHeight="1">
      <c r="B975" s="127"/>
      <c r="H975" s="115"/>
      <c r="I975" s="61"/>
      <c r="J975" s="61"/>
      <c r="N975" s="126"/>
      <c r="O975" s="126"/>
      <c r="P975" s="126"/>
    </row>
    <row r="976" spans="2:16" ht="15.75" customHeight="1">
      <c r="B976" s="127"/>
      <c r="H976" s="115"/>
      <c r="I976" s="61"/>
      <c r="J976" s="61"/>
      <c r="N976" s="126"/>
      <c r="O976" s="126"/>
      <c r="P976" s="126"/>
    </row>
    <row r="977" spans="2:16" ht="15.75" customHeight="1">
      <c r="B977" s="127"/>
      <c r="H977" s="115"/>
      <c r="I977" s="61"/>
      <c r="J977" s="61"/>
      <c r="N977" s="126"/>
      <c r="O977" s="126"/>
      <c r="P977" s="126"/>
    </row>
    <row r="978" spans="2:16" ht="15.75" customHeight="1">
      <c r="B978" s="127"/>
      <c r="H978" s="115"/>
      <c r="I978" s="61"/>
      <c r="J978" s="61"/>
      <c r="N978" s="126"/>
      <c r="O978" s="126"/>
      <c r="P978" s="126"/>
    </row>
    <row r="979" spans="2:16" ht="15.75" customHeight="1">
      <c r="B979" s="127"/>
      <c r="H979" s="115"/>
      <c r="I979" s="61"/>
      <c r="J979" s="61"/>
      <c r="N979" s="126"/>
      <c r="O979" s="126"/>
      <c r="P979" s="126"/>
    </row>
    <row r="980" spans="2:16" ht="15.75" customHeight="1">
      <c r="B980" s="127"/>
      <c r="H980" s="115"/>
      <c r="I980" s="61"/>
      <c r="J980" s="61"/>
      <c r="N980" s="126"/>
      <c r="O980" s="126"/>
      <c r="P980" s="126"/>
    </row>
    <row r="981" spans="2:16" ht="15.75" customHeight="1">
      <c r="B981" s="127"/>
      <c r="H981" s="115"/>
      <c r="I981" s="61"/>
      <c r="J981" s="61"/>
      <c r="N981" s="126"/>
      <c r="O981" s="126"/>
      <c r="P981" s="126"/>
    </row>
    <row r="982" spans="2:16" ht="15.75" customHeight="1">
      <c r="B982" s="127"/>
      <c r="H982" s="115"/>
      <c r="I982" s="61"/>
      <c r="J982" s="61"/>
      <c r="N982" s="126"/>
      <c r="O982" s="126"/>
      <c r="P982" s="126"/>
    </row>
    <row r="983" spans="2:16" ht="15.75" customHeight="1">
      <c r="B983" s="127"/>
      <c r="H983" s="115"/>
      <c r="I983" s="61"/>
      <c r="J983" s="61"/>
      <c r="N983" s="126"/>
      <c r="O983" s="126"/>
      <c r="P983" s="126"/>
    </row>
    <row r="984" spans="2:16" ht="15.75" customHeight="1">
      <c r="B984" s="127"/>
      <c r="H984" s="115"/>
      <c r="I984" s="61"/>
      <c r="J984" s="61"/>
      <c r="N984" s="126"/>
      <c r="O984" s="126"/>
      <c r="P984" s="126"/>
    </row>
    <row r="985" spans="2:16" ht="15.75" customHeight="1">
      <c r="B985" s="127"/>
      <c r="H985" s="115"/>
      <c r="I985" s="61"/>
      <c r="J985" s="61"/>
      <c r="N985" s="126"/>
      <c r="O985" s="126"/>
      <c r="P985" s="126"/>
    </row>
    <row r="986" spans="2:16" ht="15.75" customHeight="1">
      <c r="B986" s="127"/>
      <c r="H986" s="115"/>
      <c r="I986" s="61"/>
      <c r="J986" s="61"/>
      <c r="N986" s="126"/>
      <c r="O986" s="126"/>
      <c r="P986" s="126"/>
    </row>
    <row r="987" spans="2:16" ht="15.75" customHeight="1">
      <c r="B987" s="127"/>
      <c r="H987" s="115"/>
      <c r="I987" s="61"/>
      <c r="J987" s="61"/>
      <c r="N987" s="126"/>
      <c r="O987" s="126"/>
      <c r="P987" s="126"/>
    </row>
    <row r="988" spans="2:16" ht="15.75" customHeight="1">
      <c r="B988" s="127"/>
      <c r="H988" s="115"/>
      <c r="I988" s="61"/>
      <c r="J988" s="61"/>
      <c r="N988" s="126"/>
      <c r="O988" s="126"/>
      <c r="P988" s="126"/>
    </row>
    <row r="989" spans="2:16" ht="15.75" customHeight="1">
      <c r="B989" s="127"/>
      <c r="H989" s="115"/>
      <c r="I989" s="61"/>
      <c r="J989" s="61"/>
      <c r="N989" s="126"/>
      <c r="O989" s="126"/>
      <c r="P989" s="126"/>
    </row>
    <row r="990" spans="2:16" ht="15.75" customHeight="1">
      <c r="B990" s="127"/>
      <c r="H990" s="115"/>
      <c r="I990" s="61"/>
      <c r="J990" s="61"/>
      <c r="N990" s="126"/>
      <c r="O990" s="126"/>
      <c r="P990" s="126"/>
    </row>
    <row r="991" spans="2:16" ht="15.75" customHeight="1">
      <c r="B991" s="127"/>
      <c r="H991" s="115"/>
      <c r="I991" s="61"/>
      <c r="J991" s="61"/>
      <c r="N991" s="126"/>
      <c r="O991" s="126"/>
      <c r="P991" s="126"/>
    </row>
    <row r="992" spans="2:16" ht="15.75" customHeight="1">
      <c r="B992" s="127"/>
      <c r="H992" s="115"/>
      <c r="I992" s="61"/>
      <c r="J992" s="61"/>
      <c r="N992" s="126"/>
      <c r="O992" s="126"/>
      <c r="P992" s="126"/>
    </row>
    <row r="993" spans="2:16" ht="15.75" customHeight="1">
      <c r="B993" s="127"/>
      <c r="H993" s="115"/>
      <c r="I993" s="61"/>
      <c r="J993" s="61"/>
      <c r="N993" s="126"/>
      <c r="O993" s="126"/>
      <c r="P993" s="126"/>
    </row>
    <row r="994" spans="2:16" ht="15.75" customHeight="1">
      <c r="B994" s="127"/>
      <c r="H994" s="115"/>
      <c r="I994" s="61"/>
      <c r="J994" s="61"/>
      <c r="N994" s="126"/>
      <c r="O994" s="126"/>
      <c r="P994" s="126"/>
    </row>
    <row r="995" spans="2:16" ht="15.75" customHeight="1">
      <c r="B995" s="127"/>
      <c r="H995" s="115"/>
      <c r="I995" s="61"/>
      <c r="J995" s="61"/>
      <c r="N995" s="126"/>
      <c r="O995" s="126"/>
      <c r="P995" s="126"/>
    </row>
    <row r="996" spans="2:16" ht="15.75" customHeight="1">
      <c r="B996" s="127"/>
      <c r="H996" s="115"/>
      <c r="I996" s="61"/>
      <c r="J996" s="61"/>
      <c r="N996" s="126"/>
      <c r="O996" s="126"/>
      <c r="P996" s="126"/>
    </row>
    <row r="997" spans="2:16" ht="15.75" customHeight="1">
      <c r="B997" s="127"/>
      <c r="H997" s="115"/>
      <c r="I997" s="61"/>
      <c r="J997" s="61"/>
      <c r="N997" s="126"/>
      <c r="O997" s="126"/>
      <c r="P997" s="126"/>
    </row>
    <row r="998" spans="2:16" ht="15.75" customHeight="1">
      <c r="B998" s="127"/>
      <c r="H998" s="115"/>
      <c r="I998" s="61"/>
      <c r="J998" s="61"/>
      <c r="N998" s="126"/>
      <c r="O998" s="126"/>
      <c r="P998" s="126"/>
    </row>
    <row r="999" spans="2:16" ht="15.75" customHeight="1">
      <c r="B999" s="127"/>
      <c r="H999" s="115"/>
      <c r="I999" s="61"/>
      <c r="J999" s="61"/>
      <c r="N999" s="126"/>
      <c r="O999" s="126"/>
      <c r="P999" s="126"/>
    </row>
    <row r="1000" spans="2:16" ht="15.75" customHeight="1">
      <c r="B1000" s="127"/>
      <c r="H1000" s="115"/>
      <c r="I1000" s="61"/>
      <c r="J1000" s="61"/>
      <c r="N1000" s="126"/>
      <c r="O1000" s="126"/>
      <c r="P1000" s="126"/>
    </row>
  </sheetData>
  <sheetProtection algorithmName="SHA-512" hashValue="KmivCZ9x1NMij8nc6PUI+MxZSy875eq3rHfr+nBLqe5u9W3NTmHJnIKbTtIF6vpg+PcnyCTBO1o9TnQ6x0Fhdw==" saltValue="fhYToixplbKA4fgmzc8/RA==" spinCount="100000" sheet="1" objects="1" scenarios="1" formatCells="0" formatColumns="0" formatRows="0" insertColumns="0" insertRows="0" insertHyperlinks="0" deleteColumns="0" deleteRows="0"/>
  <conditionalFormatting sqref="N13:N14 N37:N50">
    <cfRule type="expression" dxfId="42" priority="1">
      <formula>ISNUMBER(SEARCH("true",Q13))</formula>
    </cfRule>
  </conditionalFormatting>
  <conditionalFormatting sqref="N49">
    <cfRule type="expression" dxfId="41" priority="2">
      <formula>ISNUMBER(SEARCH("true",R49))</formula>
    </cfRule>
  </conditionalFormatting>
  <conditionalFormatting sqref="N48">
    <cfRule type="expression" dxfId="40" priority="3">
      <formula>ISNUMBER(SEARCH("true",R48))</formula>
    </cfRule>
  </conditionalFormatting>
  <conditionalFormatting sqref="N46">
    <cfRule type="expression" dxfId="39" priority="4">
      <formula>ISNUMBER(SEARCH("true",R46))</formula>
    </cfRule>
  </conditionalFormatting>
  <conditionalFormatting sqref="O34">
    <cfRule type="expression" dxfId="38" priority="5">
      <formula>ISNUMBER(SEARCH("true",S34))</formula>
    </cfRule>
  </conditionalFormatting>
  <conditionalFormatting sqref="O33">
    <cfRule type="expression" dxfId="37" priority="6">
      <formula>ISNUMBER(SEARCH("true",S33))</formula>
    </cfRule>
  </conditionalFormatting>
  <conditionalFormatting sqref="O6:O28 O31:O36 O51:O73">
    <cfRule type="expression" dxfId="36" priority="7">
      <formula>ISNUMBER(SEARCH("true",Q6))</formula>
    </cfRule>
  </conditionalFormatting>
  <conditionalFormatting sqref="I6:I28 I31:I73 M6:M28 M31:M73 O6:O28 O31:O36">
    <cfRule type="expression" dxfId="35" priority="8">
      <formula>ISNUMBER(SEARCH("true",Q6))</formula>
    </cfRule>
  </conditionalFormatting>
  <conditionalFormatting sqref="L6:L28 L31:L73">
    <cfRule type="expression" dxfId="34" priority="9">
      <formula>ISNUMBER(SEARCH("true",R6))</formula>
    </cfRule>
  </conditionalFormatting>
  <conditionalFormatting sqref="K6:K28 K31:K73">
    <cfRule type="expression" dxfId="33" priority="10">
      <formula>ISNUMBER(SEARCH("true",U6))</formula>
    </cfRule>
  </conditionalFormatting>
  <conditionalFormatting sqref="F6:G28 F31:G73">
    <cfRule type="expression" dxfId="32" priority="11">
      <formula>ISNUMBER(SEARCH("true",T6))</formula>
    </cfRule>
  </conditionalFormatting>
  <conditionalFormatting sqref="H6:H28 H31:H73">
    <cfRule type="expression" dxfId="31" priority="12">
      <formula>ISNUMBER(SEARCH("true",S6))</formula>
    </cfRule>
  </conditionalFormatting>
  <conditionalFormatting sqref="N6:N28 N31:N73 O43:O45 O47 O50">
    <cfRule type="expression" dxfId="30" priority="13">
      <formula>ISNUMBER(SEARCH("true",S6))</formula>
    </cfRule>
  </conditionalFormatting>
  <conditionalFormatting sqref="C6:C28 C31:C73">
    <cfRule type="expression" dxfId="29" priority="14">
      <formula>NOT(ISBLANK(A6))</formula>
    </cfRule>
  </conditionalFormatting>
  <conditionalFormatting sqref="D6:D28 D31:D73">
    <cfRule type="expression" dxfId="28" priority="15">
      <formula>-NOT(ISBLANK(A6))</formula>
    </cfRule>
  </conditionalFormatting>
  <conditionalFormatting sqref="E6:E28 E31:E73">
    <cfRule type="expression" dxfId="27" priority="16">
      <formula>NOT(ISBLANK(A6))</formula>
    </cfRule>
  </conditionalFormatting>
  <conditionalFormatting sqref="J6:J28 J31:J73">
    <cfRule type="expression" dxfId="26" priority="17">
      <formula>NOT(ISBLANK(A6))</formula>
    </cfRule>
  </conditionalFormatting>
  <conditionalFormatting sqref="J5">
    <cfRule type="expression" dxfId="25" priority="18">
      <formula>NOT(ISBLANK(A5))</formula>
    </cfRule>
  </conditionalFormatting>
  <conditionalFormatting sqref="O29">
    <cfRule type="expression" dxfId="24" priority="19">
      <formula>ISNUMBER(SEARCH("true",T29))</formula>
    </cfRule>
  </conditionalFormatting>
  <conditionalFormatting sqref="N29">
    <cfRule type="expression" dxfId="23" priority="20">
      <formula>ISNUMBER(SEARCH("true",S29))</formula>
    </cfRule>
  </conditionalFormatting>
  <conditionalFormatting sqref="L29:L30">
    <cfRule type="expression" dxfId="22" priority="21">
      <formula>ISNUMBER(SEARCH("true",R29))</formula>
    </cfRule>
  </conditionalFormatting>
  <conditionalFormatting sqref="O30">
    <cfRule type="expression" dxfId="21" priority="22">
      <formula>ISNUMBER(SEARCH("true",S30))</formula>
    </cfRule>
  </conditionalFormatting>
  <conditionalFormatting sqref="I29:I30 M29:M30">
    <cfRule type="expression" dxfId="20" priority="23">
      <formula>ISNUMBER(SEARCH("true",Q29))</formula>
    </cfRule>
  </conditionalFormatting>
  <conditionalFormatting sqref="K29:K30">
    <cfRule type="expression" dxfId="19" priority="24">
      <formula>ISNUMBER(SEARCH("true",U29))</formula>
    </cfRule>
  </conditionalFormatting>
  <conditionalFormatting sqref="F29:G30">
    <cfRule type="expression" dxfId="18" priority="25">
      <formula>ISNUMBER(SEARCH("true",T29))</formula>
    </cfRule>
  </conditionalFormatting>
  <conditionalFormatting sqref="H29:H30">
    <cfRule type="expression" dxfId="17" priority="26">
      <formula>ISNUMBER(SEARCH("true",S29))</formula>
    </cfRule>
  </conditionalFormatting>
  <conditionalFormatting sqref="C29:C30">
    <cfRule type="expression" dxfId="16" priority="27">
      <formula>NOT(ISBLANK(A29))</formula>
    </cfRule>
  </conditionalFormatting>
  <conditionalFormatting sqref="D29:D30">
    <cfRule type="expression" dxfId="15" priority="28">
      <formula>-NOT(ISBLANK(A29))</formula>
    </cfRule>
  </conditionalFormatting>
  <conditionalFormatting sqref="E29:E30">
    <cfRule type="expression" dxfId="14" priority="29">
      <formula>NOT(ISBLANK(A29))</formula>
    </cfRule>
  </conditionalFormatting>
  <conditionalFormatting sqref="J29:J30">
    <cfRule type="expression" dxfId="13" priority="30">
      <formula>NOT(ISBLANK(A29))</formula>
    </cfRule>
  </conditionalFormatting>
  <dataValidations count="2">
    <dataValidation type="decimal" operator="greaterThanOrEqual" allowBlank="1" showDropDown="1" showInputMessage="1" showErrorMessage="1" prompt="Must be a number at or above zero." sqref="K5:O5 K6:N28 K29:O29 K30:M30 O30 K31:O36 K37:N50 K51:O73">
      <formula1>0</formula1>
    </dataValidation>
    <dataValidation type="decimal" operator="greaterThanOrEqual" allowBlank="1" showDropDown="1" showInputMessage="1" showErrorMessage="1" prompt="Must be a number" sqref="D6:D73">
      <formula1>0</formula1>
    </dataValidation>
  </dataValidations>
  <hyperlinks>
    <hyperlink ref="C1" location="Codes!A1" display="Partnership"/>
    <hyperlink ref="E1" location="Codes!A9" display="FTE Type"/>
    <hyperlink ref="F1" location="Codes!A38" display="Codes!A38"/>
    <hyperlink ref="G1" location="Codes!A65" display="EIIS - Allowable Expenditure Area"/>
    <hyperlink ref="H1" location="Codes!A45" display="Codes!A45"/>
    <hyperlink ref="I1" location="Codes!A73" display="Codes!A73"/>
    <hyperlink ref="J1" location="Codes!A80" display="Object Code"/>
  </hyperlinks>
  <pageMargins left="0.7" right="0.7" top="0.75" bottom="0.75" header="0" footer="0"/>
  <pageSetup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Input must be in dropdown list">
          <x14:formula1>
            <xm:f>Codes!$B$39:$B$43</xm:f>
          </x14:formula1>
          <xm:sqref>F6:F73</xm:sqref>
        </x14:dataValidation>
        <x14:dataValidation type="list" allowBlank="1" showInputMessage="1" showErrorMessage="1" prompt="Input must be in dropdown list">
          <x14:formula1>
            <xm:f>Codes!$B$66:$B$71</xm:f>
          </x14:formula1>
          <xm:sqref>G6:G73</xm:sqref>
        </x14:dataValidation>
        <x14:dataValidation type="list" allowBlank="1" showInputMessage="1" showErrorMessage="1" prompt="Input must be in dropdown list">
          <x14:formula1>
            <xm:f>Codes!$A$10:$A$36</xm:f>
          </x14:formula1>
          <xm:sqref>E6:E73</xm:sqref>
        </x14:dataValidation>
        <x14:dataValidation type="list" allowBlank="1" showInputMessage="1" showErrorMessage="1" prompt="Input must be in dropdown list">
          <x14:formula1>
            <xm:f>Codes!$B$2:$B$7</xm:f>
          </x14:formula1>
          <xm:sqref>C6:C73</xm:sqref>
        </x14:dataValidation>
        <x14:dataValidation type="list" allowBlank="1" showInputMessage="1" showErrorMessage="1" prompt="Input must be in dropdown list">
          <x14:formula1>
            <xm:f>Codes!$B$74:$B$78</xm:f>
          </x14:formula1>
          <xm:sqref>I6:I73</xm:sqref>
        </x14:dataValidation>
        <x14:dataValidation type="list" allowBlank="1" showInputMessage="1" showErrorMessage="1" prompt="Input must be in dropdown list">
          <x14:formula1>
            <xm:f>Codes!$B$81:$B$100</xm:f>
          </x14:formula1>
          <xm:sqref>J6:J73</xm:sqref>
        </x14:dataValidation>
        <x14:dataValidation type="list" allowBlank="1">
          <x14:formula1>
            <xm:f>Codes!$B$81:$B$100</xm:f>
          </x14:formula1>
          <xm:sqref>J5</xm:sqref>
        </x14:dataValidation>
        <x14:dataValidation type="list" allowBlank="1" showInputMessage="1" showErrorMessage="1" prompt="Input must be in dropdown list">
          <x14:formula1>
            <xm:f>Codes!$B$46:$B$63</xm:f>
          </x14:formula1>
          <xm:sqref>H6:H73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0"/>
  <sheetViews>
    <sheetView showGridLines="0"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8.7109375" customWidth="1"/>
    <col min="2" max="2" width="69" customWidth="1"/>
    <col min="3" max="4" width="8.7109375" customWidth="1"/>
    <col min="5" max="5" width="10.140625" customWidth="1"/>
    <col min="6" max="6" width="8.7109375" customWidth="1"/>
    <col min="7" max="7" width="9.5703125" customWidth="1"/>
    <col min="8" max="9" width="8.7109375" customWidth="1"/>
    <col min="10" max="10" width="19.140625" customWidth="1"/>
    <col min="11" max="13" width="15.5703125" customWidth="1"/>
    <col min="14" max="14" width="14.5703125" customWidth="1"/>
    <col min="15" max="15" width="15.5703125" customWidth="1"/>
    <col min="16" max="16" width="16" customWidth="1"/>
    <col min="17" max="25" width="8.7109375" customWidth="1"/>
  </cols>
  <sheetData>
    <row r="1" spans="1:25" ht="163.5" customHeight="1">
      <c r="A1" s="36" t="s">
        <v>233</v>
      </c>
      <c r="B1" s="128" t="s">
        <v>94</v>
      </c>
      <c r="C1" s="35" t="s">
        <v>95</v>
      </c>
      <c r="D1" s="36" t="s">
        <v>96</v>
      </c>
      <c r="E1" s="35" t="s">
        <v>97</v>
      </c>
      <c r="F1" s="35" t="s">
        <v>234</v>
      </c>
      <c r="G1" s="35" t="s">
        <v>99</v>
      </c>
      <c r="H1" s="129" t="s">
        <v>235</v>
      </c>
      <c r="I1" s="35" t="s">
        <v>236</v>
      </c>
      <c r="J1" s="35" t="s">
        <v>102</v>
      </c>
      <c r="K1" s="39" t="s">
        <v>237</v>
      </c>
      <c r="L1" s="39" t="s">
        <v>238</v>
      </c>
      <c r="M1" s="39" t="s">
        <v>239</v>
      </c>
      <c r="N1" s="39" t="s">
        <v>240</v>
      </c>
      <c r="O1" s="39" t="s">
        <v>241</v>
      </c>
      <c r="P1" s="39" t="s">
        <v>242</v>
      </c>
    </row>
    <row r="2" spans="1:25" ht="15.75" customHeight="1">
      <c r="A2" s="43" t="s">
        <v>114</v>
      </c>
      <c r="B2" s="130" t="s">
        <v>116</v>
      </c>
      <c r="C2" s="43" t="s">
        <v>114</v>
      </c>
      <c r="D2" s="43" t="s">
        <v>114</v>
      </c>
      <c r="E2" s="43" t="s">
        <v>114</v>
      </c>
      <c r="F2" s="43" t="s">
        <v>114</v>
      </c>
      <c r="G2" s="43" t="s">
        <v>114</v>
      </c>
      <c r="H2" s="43" t="s">
        <v>114</v>
      </c>
      <c r="I2" s="43" t="s">
        <v>114</v>
      </c>
      <c r="J2" s="43" t="s">
        <v>114</v>
      </c>
      <c r="K2" s="103">
        <f t="shared" ref="K2:O2" si="0">SUM(K3:K70)</f>
        <v>0</v>
      </c>
      <c r="L2" s="103">
        <f t="shared" si="0"/>
        <v>0</v>
      </c>
      <c r="M2" s="103">
        <f t="shared" si="0"/>
        <v>0</v>
      </c>
      <c r="N2" s="103">
        <f t="shared" si="0"/>
        <v>600000</v>
      </c>
      <c r="O2" s="103">
        <f t="shared" si="0"/>
        <v>469196</v>
      </c>
      <c r="P2" s="87">
        <f>SUM(K2:O2)</f>
        <v>1069196</v>
      </c>
      <c r="Q2" s="51"/>
      <c r="R2" s="51"/>
      <c r="S2" s="51"/>
      <c r="T2" s="51"/>
      <c r="U2" s="51"/>
      <c r="V2" s="51"/>
      <c r="W2" s="51"/>
      <c r="X2" s="51"/>
      <c r="Y2" s="51"/>
    </row>
    <row r="3" spans="1:25" ht="32.25" customHeight="1">
      <c r="A3" s="57" t="s">
        <v>34</v>
      </c>
      <c r="B3" s="131" t="s">
        <v>243</v>
      </c>
      <c r="C3" s="57"/>
      <c r="D3" s="57"/>
      <c r="E3" s="57"/>
      <c r="F3" s="57"/>
      <c r="G3" s="57"/>
      <c r="H3" s="57"/>
      <c r="I3" s="57" t="s">
        <v>124</v>
      </c>
      <c r="J3" s="107">
        <v>410</v>
      </c>
      <c r="K3" s="105"/>
      <c r="L3" s="124"/>
      <c r="M3" s="124"/>
      <c r="N3" s="96"/>
      <c r="O3" s="84">
        <v>469196</v>
      </c>
      <c r="P3" s="87"/>
    </row>
    <row r="4" spans="1:25" ht="45.75" customHeight="1">
      <c r="A4" s="57"/>
      <c r="B4" s="132" t="s">
        <v>244</v>
      </c>
      <c r="C4" s="57"/>
      <c r="D4" s="57"/>
      <c r="E4" s="57"/>
      <c r="F4" s="57"/>
      <c r="G4" s="57"/>
      <c r="H4" s="57" t="s">
        <v>179</v>
      </c>
      <c r="I4" s="57"/>
      <c r="J4" s="57">
        <v>410</v>
      </c>
      <c r="K4" s="124"/>
      <c r="L4" s="124"/>
      <c r="M4" s="105"/>
      <c r="N4" s="105">
        <v>200000</v>
      </c>
      <c r="O4" s="105"/>
      <c r="P4" s="87"/>
    </row>
    <row r="5" spans="1:25" ht="32.25" customHeight="1">
      <c r="A5" s="57"/>
      <c r="B5" s="132" t="s">
        <v>245</v>
      </c>
      <c r="C5" s="57"/>
      <c r="D5" s="57"/>
      <c r="E5" s="57"/>
      <c r="F5" s="57"/>
      <c r="G5" s="57"/>
      <c r="H5" s="57" t="s">
        <v>179</v>
      </c>
      <c r="I5" s="57"/>
      <c r="J5" s="57">
        <v>410</v>
      </c>
      <c r="K5" s="124"/>
      <c r="L5" s="124"/>
      <c r="M5" s="105"/>
      <c r="N5" s="105">
        <v>200000</v>
      </c>
      <c r="O5" s="105"/>
      <c r="P5" s="87"/>
    </row>
    <row r="6" spans="1:25" ht="36.75" customHeight="1">
      <c r="A6" s="57"/>
      <c r="B6" s="132" t="s">
        <v>246</v>
      </c>
      <c r="C6" s="57"/>
      <c r="D6" s="57"/>
      <c r="E6" s="57"/>
      <c r="F6" s="57"/>
      <c r="G6" s="57"/>
      <c r="H6" s="57" t="s">
        <v>247</v>
      </c>
      <c r="I6" s="57"/>
      <c r="J6" s="57" t="s">
        <v>121</v>
      </c>
      <c r="K6" s="124"/>
      <c r="L6" s="124"/>
      <c r="M6" s="105"/>
      <c r="N6" s="105">
        <v>200000</v>
      </c>
      <c r="O6" s="105"/>
      <c r="P6" s="87"/>
    </row>
    <row r="7" spans="1:25" ht="48" customHeight="1">
      <c r="A7" s="57"/>
      <c r="B7" s="133" t="s">
        <v>248</v>
      </c>
      <c r="C7" s="57"/>
      <c r="D7" s="57"/>
      <c r="E7" s="57"/>
      <c r="F7" s="57"/>
      <c r="G7" s="57"/>
      <c r="H7" s="57" t="s">
        <v>179</v>
      </c>
      <c r="I7" s="57"/>
      <c r="J7" s="57"/>
      <c r="K7" s="124"/>
      <c r="L7" s="124"/>
      <c r="M7" s="105"/>
      <c r="N7" s="105"/>
      <c r="O7" s="105"/>
      <c r="P7" s="87"/>
    </row>
    <row r="8" spans="1:25" ht="14.25" customHeight="1">
      <c r="A8" s="57"/>
      <c r="B8" s="57"/>
      <c r="C8" s="57"/>
      <c r="D8" s="57"/>
      <c r="E8" s="57"/>
      <c r="F8" s="57"/>
      <c r="G8" s="57"/>
      <c r="H8" s="57"/>
      <c r="I8" s="57"/>
      <c r="J8" s="57"/>
      <c r="K8" s="124"/>
      <c r="L8" s="124"/>
      <c r="M8" s="105"/>
      <c r="N8" s="105"/>
      <c r="O8" s="105"/>
      <c r="P8" s="87"/>
    </row>
    <row r="9" spans="1:25" ht="14.25" customHeight="1">
      <c r="A9" s="57"/>
      <c r="B9" s="57"/>
      <c r="C9" s="57"/>
      <c r="D9" s="57"/>
      <c r="E9" s="57"/>
      <c r="F9" s="57"/>
      <c r="G9" s="57"/>
      <c r="H9" s="57"/>
      <c r="I9" s="57"/>
      <c r="J9" s="57"/>
      <c r="K9" s="124"/>
      <c r="L9" s="124"/>
      <c r="M9" s="105"/>
      <c r="N9" s="105"/>
      <c r="O9" s="105"/>
      <c r="P9" s="87"/>
    </row>
    <row r="10" spans="1:25" ht="14.25" customHeight="1">
      <c r="A10" s="57"/>
      <c r="B10" s="57"/>
      <c r="C10" s="57"/>
      <c r="D10" s="57"/>
      <c r="E10" s="57"/>
      <c r="F10" s="57"/>
      <c r="G10" s="57"/>
      <c r="H10" s="57"/>
      <c r="I10" s="57"/>
      <c r="J10" s="57"/>
      <c r="K10" s="124"/>
      <c r="L10" s="124"/>
      <c r="M10" s="105"/>
      <c r="N10" s="105"/>
      <c r="O10" s="105"/>
      <c r="P10" s="87"/>
    </row>
    <row r="11" spans="1:25" ht="14.25" customHeight="1">
      <c r="A11" s="57"/>
      <c r="B11" s="57"/>
      <c r="C11" s="57"/>
      <c r="D11" s="57"/>
      <c r="E11" s="57"/>
      <c r="F11" s="57"/>
      <c r="G11" s="57"/>
      <c r="H11" s="57"/>
      <c r="I11" s="57"/>
      <c r="J11" s="57"/>
      <c r="K11" s="124"/>
      <c r="L11" s="124"/>
      <c r="M11" s="105"/>
      <c r="N11" s="105"/>
      <c r="O11" s="105"/>
      <c r="P11" s="87"/>
    </row>
    <row r="12" spans="1:25" ht="14.25" customHeight="1">
      <c r="A12" s="57"/>
      <c r="B12" s="57"/>
      <c r="C12" s="57"/>
      <c r="D12" s="57"/>
      <c r="E12" s="57"/>
      <c r="F12" s="57"/>
      <c r="G12" s="57"/>
      <c r="H12" s="57"/>
      <c r="I12" s="57"/>
      <c r="J12" s="57"/>
      <c r="K12" s="124"/>
      <c r="L12" s="124"/>
      <c r="M12" s="105"/>
      <c r="N12" s="105"/>
      <c r="O12" s="105"/>
      <c r="P12" s="87"/>
    </row>
    <row r="13" spans="1:25" ht="14.25" customHeight="1">
      <c r="A13" s="57"/>
      <c r="B13" s="57"/>
      <c r="C13" s="57"/>
      <c r="D13" s="57"/>
      <c r="E13" s="57"/>
      <c r="F13" s="57"/>
      <c r="G13" s="57"/>
      <c r="H13" s="57"/>
      <c r="I13" s="57"/>
      <c r="J13" s="57"/>
      <c r="K13" s="124"/>
      <c r="L13" s="124"/>
      <c r="M13" s="105"/>
      <c r="N13" s="105"/>
      <c r="O13" s="105"/>
      <c r="P13" s="87"/>
    </row>
    <row r="14" spans="1:25" ht="14.25" customHeight="1">
      <c r="A14" s="57"/>
      <c r="B14" s="57"/>
      <c r="C14" s="57"/>
      <c r="D14" s="57"/>
      <c r="E14" s="57"/>
      <c r="F14" s="57"/>
      <c r="G14" s="57"/>
      <c r="H14" s="57"/>
      <c r="I14" s="57"/>
      <c r="J14" s="57"/>
      <c r="K14" s="124"/>
      <c r="L14" s="124"/>
      <c r="M14" s="105"/>
      <c r="N14" s="105"/>
      <c r="O14" s="105"/>
      <c r="P14" s="87"/>
    </row>
    <row r="15" spans="1:25" ht="14.25" customHeight="1">
      <c r="A15" s="57"/>
      <c r="B15" s="57"/>
      <c r="C15" s="57"/>
      <c r="D15" s="57"/>
      <c r="E15" s="57"/>
      <c r="F15" s="57"/>
      <c r="G15" s="57"/>
      <c r="H15" s="57"/>
      <c r="I15" s="57"/>
      <c r="J15" s="57"/>
      <c r="K15" s="124"/>
      <c r="L15" s="124"/>
      <c r="M15" s="105"/>
      <c r="N15" s="105"/>
      <c r="O15" s="105"/>
      <c r="P15" s="87"/>
    </row>
    <row r="16" spans="1:25" ht="14.25" customHeight="1">
      <c r="A16" s="57"/>
      <c r="B16" s="57"/>
      <c r="C16" s="57"/>
      <c r="D16" s="57"/>
      <c r="E16" s="57"/>
      <c r="F16" s="57"/>
      <c r="G16" s="57"/>
      <c r="H16" s="57"/>
      <c r="I16" s="57"/>
      <c r="J16" s="57"/>
      <c r="K16" s="124"/>
      <c r="L16" s="124"/>
      <c r="M16" s="105"/>
      <c r="N16" s="105"/>
      <c r="O16" s="105"/>
      <c r="P16" s="87"/>
    </row>
    <row r="17" spans="1:16" ht="14.25" customHeight="1">
      <c r="A17" s="57"/>
      <c r="B17" s="57"/>
      <c r="C17" s="57"/>
      <c r="D17" s="57"/>
      <c r="E17" s="57"/>
      <c r="F17" s="57"/>
      <c r="G17" s="57"/>
      <c r="H17" s="57"/>
      <c r="I17" s="57"/>
      <c r="J17" s="57"/>
      <c r="K17" s="124"/>
      <c r="L17" s="124"/>
      <c r="M17" s="105"/>
      <c r="N17" s="105"/>
      <c r="O17" s="105"/>
      <c r="P17" s="87"/>
    </row>
    <row r="18" spans="1:16" ht="14.25" customHeight="1">
      <c r="A18" s="57"/>
      <c r="B18" s="57"/>
      <c r="C18" s="57"/>
      <c r="D18" s="57"/>
      <c r="E18" s="57"/>
      <c r="F18" s="57"/>
      <c r="G18" s="57"/>
      <c r="H18" s="57"/>
      <c r="I18" s="57"/>
      <c r="J18" s="57"/>
      <c r="K18" s="124"/>
      <c r="L18" s="124"/>
      <c r="M18" s="105"/>
      <c r="N18" s="105"/>
      <c r="O18" s="105"/>
      <c r="P18" s="87"/>
    </row>
    <row r="19" spans="1:16" ht="14.25" customHeight="1">
      <c r="A19" s="57"/>
      <c r="B19" s="57"/>
      <c r="C19" s="57"/>
      <c r="D19" s="57"/>
      <c r="E19" s="57"/>
      <c r="F19" s="57"/>
      <c r="G19" s="57"/>
      <c r="H19" s="57"/>
      <c r="I19" s="57"/>
      <c r="J19" s="57"/>
      <c r="K19" s="124"/>
      <c r="L19" s="124"/>
      <c r="M19" s="105"/>
      <c r="N19" s="105"/>
      <c r="O19" s="105"/>
      <c r="P19" s="87"/>
    </row>
    <row r="20" spans="1:16" ht="14.25" customHeight="1">
      <c r="A20" s="57"/>
      <c r="B20" s="57"/>
      <c r="C20" s="57"/>
      <c r="D20" s="57"/>
      <c r="E20" s="57"/>
      <c r="F20" s="57"/>
      <c r="G20" s="57"/>
      <c r="H20" s="57"/>
      <c r="I20" s="57"/>
      <c r="J20" s="57"/>
      <c r="K20" s="124"/>
      <c r="L20" s="124"/>
      <c r="M20" s="105"/>
      <c r="N20" s="105"/>
      <c r="O20" s="105"/>
      <c r="P20" s="87"/>
    </row>
    <row r="21" spans="1:16" ht="14.25" customHeight="1">
      <c r="A21" s="22"/>
      <c r="B21" s="22"/>
      <c r="C21" s="22"/>
      <c r="D21" s="22"/>
      <c r="E21" s="57"/>
      <c r="F21" s="22"/>
      <c r="G21" s="22"/>
      <c r="H21" s="22"/>
      <c r="I21" s="22"/>
      <c r="J21" s="22"/>
      <c r="K21" s="124"/>
      <c r="L21" s="124"/>
      <c r="M21" s="124"/>
      <c r="N21" s="124"/>
      <c r="O21" s="124"/>
      <c r="P21" s="87"/>
    </row>
    <row r="22" spans="1:16" ht="14.25" customHeight="1">
      <c r="A22" s="22"/>
      <c r="B22" s="22"/>
      <c r="C22" s="22"/>
      <c r="D22" s="22"/>
      <c r="E22" s="57"/>
      <c r="F22" s="22"/>
      <c r="G22" s="22"/>
      <c r="H22" s="22"/>
      <c r="I22" s="22"/>
      <c r="J22" s="22"/>
      <c r="K22" s="124"/>
      <c r="L22" s="124"/>
      <c r="M22" s="124"/>
      <c r="N22" s="124"/>
      <c r="O22" s="124"/>
      <c r="P22" s="87"/>
    </row>
    <row r="23" spans="1:16" ht="14.25" customHeight="1">
      <c r="A23" s="22"/>
      <c r="B23" s="22"/>
      <c r="C23" s="22"/>
      <c r="D23" s="22"/>
      <c r="E23" s="57"/>
      <c r="F23" s="22"/>
      <c r="G23" s="22"/>
      <c r="H23" s="22"/>
      <c r="I23" s="22"/>
      <c r="J23" s="22"/>
      <c r="K23" s="124"/>
      <c r="L23" s="124"/>
      <c r="M23" s="124"/>
      <c r="N23" s="124"/>
      <c r="O23" s="124"/>
      <c r="P23" s="87"/>
    </row>
    <row r="24" spans="1:16" ht="14.25" customHeight="1">
      <c r="A24" s="22"/>
      <c r="B24" s="22"/>
      <c r="C24" s="22"/>
      <c r="D24" s="22"/>
      <c r="E24" s="57"/>
      <c r="F24" s="22"/>
      <c r="G24" s="22"/>
      <c r="H24" s="22"/>
      <c r="I24" s="22"/>
      <c r="J24" s="22"/>
      <c r="K24" s="124"/>
      <c r="L24" s="124"/>
      <c r="M24" s="124"/>
      <c r="N24" s="124"/>
      <c r="O24" s="124"/>
      <c r="P24" s="87"/>
    </row>
    <row r="25" spans="1:16" ht="14.25" customHeight="1">
      <c r="A25" s="22"/>
      <c r="B25" s="22"/>
      <c r="C25" s="22"/>
      <c r="D25" s="22"/>
      <c r="E25" s="57"/>
      <c r="F25" s="22"/>
      <c r="G25" s="22"/>
      <c r="H25" s="22"/>
      <c r="I25" s="22"/>
      <c r="J25" s="22"/>
      <c r="K25" s="124"/>
      <c r="L25" s="124"/>
      <c r="M25" s="124"/>
      <c r="N25" s="124"/>
      <c r="O25" s="124"/>
      <c r="P25" s="87"/>
    </row>
    <row r="26" spans="1:16" ht="14.25" customHeight="1">
      <c r="A26" s="22"/>
      <c r="B26" s="22"/>
      <c r="C26" s="22"/>
      <c r="D26" s="22"/>
      <c r="E26" s="57"/>
      <c r="F26" s="22"/>
      <c r="G26" s="22"/>
      <c r="H26" s="22"/>
      <c r="I26" s="22"/>
      <c r="J26" s="22"/>
      <c r="K26" s="124"/>
      <c r="L26" s="124"/>
      <c r="M26" s="124"/>
      <c r="N26" s="124"/>
      <c r="O26" s="124"/>
      <c r="P26" s="87"/>
    </row>
    <row r="27" spans="1:16" ht="14.25" customHeight="1">
      <c r="A27" s="22"/>
      <c r="B27" s="22"/>
      <c r="C27" s="22"/>
      <c r="D27" s="22"/>
      <c r="E27" s="57"/>
      <c r="F27" s="22"/>
      <c r="G27" s="22"/>
      <c r="H27" s="22"/>
      <c r="I27" s="22"/>
      <c r="J27" s="22"/>
      <c r="K27" s="124"/>
      <c r="L27" s="124"/>
      <c r="M27" s="124"/>
      <c r="N27" s="124"/>
      <c r="O27" s="124"/>
      <c r="P27" s="87"/>
    </row>
    <row r="28" spans="1:16" ht="14.25" customHeight="1">
      <c r="A28" s="22"/>
      <c r="B28" s="22"/>
      <c r="C28" s="22"/>
      <c r="D28" s="22"/>
      <c r="E28" s="57"/>
      <c r="F28" s="22"/>
      <c r="G28" s="22"/>
      <c r="H28" s="22"/>
      <c r="I28" s="22"/>
      <c r="J28" s="22"/>
      <c r="K28" s="124"/>
      <c r="L28" s="124"/>
      <c r="M28" s="124"/>
      <c r="N28" s="124"/>
      <c r="O28" s="124"/>
      <c r="P28" s="87"/>
    </row>
    <row r="29" spans="1:16" ht="14.25" customHeight="1">
      <c r="A29" s="22"/>
      <c r="B29" s="22"/>
      <c r="C29" s="22"/>
      <c r="D29" s="22"/>
      <c r="E29" s="57"/>
      <c r="F29" s="22"/>
      <c r="G29" s="22"/>
      <c r="H29" s="22"/>
      <c r="I29" s="22"/>
      <c r="J29" s="22"/>
      <c r="K29" s="124"/>
      <c r="L29" s="124"/>
      <c r="M29" s="124"/>
      <c r="N29" s="124"/>
      <c r="O29" s="124"/>
      <c r="P29" s="87"/>
    </row>
    <row r="30" spans="1:16" ht="14.25" customHeight="1">
      <c r="A30" s="22"/>
      <c r="B30" s="22"/>
      <c r="C30" s="22"/>
      <c r="D30" s="22"/>
      <c r="E30" s="57"/>
      <c r="F30" s="22"/>
      <c r="G30" s="22"/>
      <c r="H30" s="22"/>
      <c r="I30" s="22"/>
      <c r="J30" s="22"/>
      <c r="K30" s="124"/>
      <c r="L30" s="124"/>
      <c r="M30" s="124"/>
      <c r="N30" s="124"/>
      <c r="O30" s="124"/>
      <c r="P30" s="87"/>
    </row>
    <row r="31" spans="1:16" ht="14.25" customHeight="1">
      <c r="A31" s="22"/>
      <c r="B31" s="22"/>
      <c r="C31" s="22"/>
      <c r="D31" s="22"/>
      <c r="E31" s="57"/>
      <c r="F31" s="22"/>
      <c r="G31" s="22"/>
      <c r="H31" s="22"/>
      <c r="I31" s="22"/>
      <c r="J31" s="22"/>
      <c r="K31" s="124"/>
      <c r="L31" s="124"/>
      <c r="M31" s="124"/>
      <c r="N31" s="124"/>
      <c r="O31" s="124"/>
      <c r="P31" s="87"/>
    </row>
    <row r="32" spans="1:16" ht="14.25" customHeight="1">
      <c r="A32" s="22"/>
      <c r="B32" s="22"/>
      <c r="C32" s="22"/>
      <c r="D32" s="22"/>
      <c r="E32" s="57"/>
      <c r="F32" s="22"/>
      <c r="G32" s="22"/>
      <c r="H32" s="22"/>
      <c r="I32" s="22"/>
      <c r="J32" s="22"/>
      <c r="K32" s="124"/>
      <c r="L32" s="124"/>
      <c r="M32" s="124"/>
      <c r="N32" s="124"/>
      <c r="O32" s="124"/>
      <c r="P32" s="87"/>
    </row>
    <row r="33" spans="1:16" ht="14.25" customHeight="1">
      <c r="A33" s="22"/>
      <c r="B33" s="22"/>
      <c r="C33" s="22"/>
      <c r="D33" s="22"/>
      <c r="E33" s="57"/>
      <c r="F33" s="22"/>
      <c r="G33" s="22"/>
      <c r="H33" s="22"/>
      <c r="I33" s="22"/>
      <c r="J33" s="22"/>
      <c r="K33" s="124"/>
      <c r="L33" s="124"/>
      <c r="M33" s="124"/>
      <c r="N33" s="124"/>
      <c r="O33" s="124"/>
      <c r="P33" s="87"/>
    </row>
    <row r="34" spans="1:16" ht="14.25" customHeight="1">
      <c r="A34" s="22"/>
      <c r="B34" s="22"/>
      <c r="C34" s="22"/>
      <c r="D34" s="22"/>
      <c r="E34" s="57"/>
      <c r="F34" s="22"/>
      <c r="G34" s="22"/>
      <c r="H34" s="22"/>
      <c r="I34" s="22"/>
      <c r="J34" s="22"/>
      <c r="K34" s="124"/>
      <c r="L34" s="124"/>
      <c r="M34" s="124"/>
      <c r="N34" s="124"/>
      <c r="O34" s="124"/>
      <c r="P34" s="87"/>
    </row>
    <row r="35" spans="1:16" ht="14.25" customHeight="1">
      <c r="A35" s="22"/>
      <c r="B35" s="22"/>
      <c r="C35" s="22"/>
      <c r="D35" s="22"/>
      <c r="E35" s="57"/>
      <c r="F35" s="22"/>
      <c r="G35" s="22"/>
      <c r="H35" s="22"/>
      <c r="I35" s="22"/>
      <c r="J35" s="22"/>
      <c r="K35" s="124"/>
      <c r="L35" s="124"/>
      <c r="M35" s="124"/>
      <c r="N35" s="124"/>
      <c r="O35" s="124"/>
      <c r="P35" s="87"/>
    </row>
    <row r="36" spans="1:16" ht="14.25" customHeight="1">
      <c r="A36" s="22"/>
      <c r="B36" s="22"/>
      <c r="C36" s="22"/>
      <c r="D36" s="22"/>
      <c r="E36" s="57"/>
      <c r="F36" s="22"/>
      <c r="G36" s="22"/>
      <c r="H36" s="22"/>
      <c r="I36" s="22"/>
      <c r="J36" s="22"/>
      <c r="K36" s="124"/>
      <c r="L36" s="124"/>
      <c r="M36" s="124"/>
      <c r="N36" s="124"/>
      <c r="O36" s="124"/>
      <c r="P36" s="87"/>
    </row>
    <row r="37" spans="1:16" ht="14.25" customHeight="1">
      <c r="A37" s="22"/>
      <c r="B37" s="22"/>
      <c r="C37" s="22"/>
      <c r="D37" s="22"/>
      <c r="E37" s="57"/>
      <c r="F37" s="22"/>
      <c r="G37" s="22"/>
      <c r="H37" s="22"/>
      <c r="I37" s="22"/>
      <c r="J37" s="22"/>
      <c r="K37" s="124"/>
      <c r="L37" s="124"/>
      <c r="M37" s="124"/>
      <c r="N37" s="124"/>
      <c r="O37" s="124"/>
      <c r="P37" s="87"/>
    </row>
    <row r="38" spans="1:16" ht="14.25" customHeight="1">
      <c r="A38" s="22"/>
      <c r="B38" s="22"/>
      <c r="C38" s="22"/>
      <c r="D38" s="22"/>
      <c r="E38" s="57"/>
      <c r="F38" s="22"/>
      <c r="G38" s="22"/>
      <c r="H38" s="22"/>
      <c r="I38" s="22"/>
      <c r="J38" s="22"/>
      <c r="K38" s="124"/>
      <c r="L38" s="124"/>
      <c r="M38" s="124"/>
      <c r="N38" s="124"/>
      <c r="O38" s="124"/>
      <c r="P38" s="87"/>
    </row>
    <row r="39" spans="1:16" ht="14.25" customHeight="1">
      <c r="A39" s="22"/>
      <c r="B39" s="22"/>
      <c r="C39" s="22"/>
      <c r="D39" s="22"/>
      <c r="E39" s="57"/>
      <c r="F39" s="22"/>
      <c r="G39" s="22"/>
      <c r="H39" s="22"/>
      <c r="I39" s="22"/>
      <c r="J39" s="22"/>
      <c r="K39" s="124"/>
      <c r="L39" s="124"/>
      <c r="M39" s="124"/>
      <c r="N39" s="124"/>
      <c r="O39" s="124"/>
      <c r="P39" s="87"/>
    </row>
    <row r="40" spans="1:16" ht="14.25" customHeight="1">
      <c r="A40" s="22"/>
      <c r="B40" s="22"/>
      <c r="C40" s="22"/>
      <c r="D40" s="22"/>
      <c r="E40" s="57"/>
      <c r="F40" s="22"/>
      <c r="G40" s="22"/>
      <c r="H40" s="22"/>
      <c r="I40" s="22"/>
      <c r="J40" s="22"/>
      <c r="K40" s="124"/>
      <c r="L40" s="124"/>
      <c r="M40" s="124"/>
      <c r="N40" s="124"/>
      <c r="O40" s="124"/>
      <c r="P40" s="87"/>
    </row>
    <row r="41" spans="1:16" ht="14.25" customHeight="1">
      <c r="A41" s="22"/>
      <c r="B41" s="22"/>
      <c r="C41" s="22"/>
      <c r="D41" s="22"/>
      <c r="E41" s="57"/>
      <c r="F41" s="22"/>
      <c r="G41" s="22"/>
      <c r="H41" s="22"/>
      <c r="I41" s="22"/>
      <c r="J41" s="22"/>
      <c r="K41" s="124"/>
      <c r="L41" s="124"/>
      <c r="M41" s="124"/>
      <c r="N41" s="124"/>
      <c r="O41" s="124"/>
      <c r="P41" s="87"/>
    </row>
    <row r="42" spans="1:16" ht="14.25" customHeight="1">
      <c r="A42" s="22"/>
      <c r="B42" s="22"/>
      <c r="C42" s="22"/>
      <c r="D42" s="22"/>
      <c r="E42" s="57"/>
      <c r="F42" s="22"/>
      <c r="G42" s="22"/>
      <c r="H42" s="22"/>
      <c r="I42" s="22"/>
      <c r="J42" s="22"/>
      <c r="K42" s="124"/>
      <c r="L42" s="124"/>
      <c r="M42" s="124"/>
      <c r="N42" s="124"/>
      <c r="O42" s="124"/>
      <c r="P42" s="87"/>
    </row>
    <row r="43" spans="1:16" ht="14.25" customHeight="1">
      <c r="A43" s="22"/>
      <c r="B43" s="22"/>
      <c r="C43" s="22"/>
      <c r="D43" s="22"/>
      <c r="E43" s="57"/>
      <c r="F43" s="22"/>
      <c r="G43" s="22"/>
      <c r="H43" s="22"/>
      <c r="I43" s="22"/>
      <c r="J43" s="22"/>
      <c r="K43" s="124"/>
      <c r="L43" s="124"/>
      <c r="M43" s="124"/>
      <c r="N43" s="124"/>
      <c r="O43" s="124"/>
      <c r="P43" s="87"/>
    </row>
    <row r="44" spans="1:16" ht="14.25" customHeight="1">
      <c r="A44" s="22"/>
      <c r="B44" s="22"/>
      <c r="C44" s="22"/>
      <c r="D44" s="22"/>
      <c r="E44" s="57"/>
      <c r="F44" s="22"/>
      <c r="G44" s="22"/>
      <c r="H44" s="22"/>
      <c r="I44" s="22"/>
      <c r="J44" s="22"/>
      <c r="K44" s="124"/>
      <c r="L44" s="124"/>
      <c r="M44" s="124"/>
      <c r="N44" s="124"/>
      <c r="O44" s="124"/>
      <c r="P44" s="87"/>
    </row>
    <row r="45" spans="1:16" ht="14.25" customHeight="1">
      <c r="A45" s="22"/>
      <c r="B45" s="22"/>
      <c r="C45" s="22"/>
      <c r="D45" s="22"/>
      <c r="E45" s="57"/>
      <c r="F45" s="22"/>
      <c r="G45" s="22"/>
      <c r="H45" s="22"/>
      <c r="I45" s="22"/>
      <c r="J45" s="22"/>
      <c r="K45" s="124"/>
      <c r="L45" s="124"/>
      <c r="M45" s="124"/>
      <c r="N45" s="124"/>
      <c r="O45" s="124"/>
      <c r="P45" s="87"/>
    </row>
    <row r="46" spans="1:16" ht="14.25" customHeight="1">
      <c r="A46" s="22"/>
      <c r="B46" s="22"/>
      <c r="C46" s="22"/>
      <c r="D46" s="22"/>
      <c r="E46" s="57"/>
      <c r="F46" s="22"/>
      <c r="G46" s="22"/>
      <c r="H46" s="22"/>
      <c r="I46" s="22"/>
      <c r="J46" s="22"/>
      <c r="K46" s="124"/>
      <c r="L46" s="124"/>
      <c r="M46" s="124"/>
      <c r="N46" s="124"/>
      <c r="O46" s="124"/>
      <c r="P46" s="87"/>
    </row>
    <row r="47" spans="1:16" ht="14.25" customHeight="1">
      <c r="A47" s="22"/>
      <c r="B47" s="22"/>
      <c r="C47" s="22"/>
      <c r="D47" s="22"/>
      <c r="E47" s="57"/>
      <c r="F47" s="22"/>
      <c r="G47" s="22"/>
      <c r="H47" s="22"/>
      <c r="I47" s="22"/>
      <c r="J47" s="22"/>
      <c r="K47" s="124"/>
      <c r="L47" s="124"/>
      <c r="M47" s="124"/>
      <c r="N47" s="124"/>
      <c r="O47" s="124"/>
      <c r="P47" s="87"/>
    </row>
    <row r="48" spans="1:16" ht="14.25" customHeight="1">
      <c r="A48" s="22"/>
      <c r="B48" s="22"/>
      <c r="C48" s="22"/>
      <c r="D48" s="22"/>
      <c r="E48" s="57"/>
      <c r="F48" s="22"/>
      <c r="G48" s="22"/>
      <c r="H48" s="22"/>
      <c r="I48" s="22"/>
      <c r="J48" s="22"/>
      <c r="K48" s="124"/>
      <c r="L48" s="124"/>
      <c r="M48" s="124"/>
      <c r="N48" s="124"/>
      <c r="O48" s="124"/>
      <c r="P48" s="87"/>
    </row>
    <row r="49" spans="1:16" ht="14.25" customHeight="1">
      <c r="A49" s="22"/>
      <c r="B49" s="22"/>
      <c r="C49" s="22"/>
      <c r="D49" s="22"/>
      <c r="E49" s="57"/>
      <c r="F49" s="22"/>
      <c r="G49" s="22"/>
      <c r="H49" s="22"/>
      <c r="I49" s="22"/>
      <c r="J49" s="22"/>
      <c r="K49" s="124"/>
      <c r="L49" s="124"/>
      <c r="M49" s="124"/>
      <c r="N49" s="124"/>
      <c r="O49" s="124"/>
      <c r="P49" s="87"/>
    </row>
    <row r="50" spans="1:16" ht="14.25" customHeight="1">
      <c r="A50" s="22"/>
      <c r="B50" s="22"/>
      <c r="C50" s="22"/>
      <c r="D50" s="22"/>
      <c r="E50" s="57"/>
      <c r="F50" s="22"/>
      <c r="G50" s="22"/>
      <c r="H50" s="22"/>
      <c r="I50" s="22"/>
      <c r="J50" s="22"/>
      <c r="K50" s="124"/>
      <c r="L50" s="124"/>
      <c r="M50" s="124"/>
      <c r="N50" s="124"/>
      <c r="O50" s="124"/>
      <c r="P50" s="87"/>
    </row>
    <row r="51" spans="1:16" ht="14.25" customHeight="1">
      <c r="A51" s="22"/>
      <c r="B51" s="22"/>
      <c r="C51" s="22"/>
      <c r="D51" s="22"/>
      <c r="E51" s="57"/>
      <c r="F51" s="22"/>
      <c r="G51" s="22"/>
      <c r="H51" s="22"/>
      <c r="I51" s="22"/>
      <c r="J51" s="22"/>
      <c r="K51" s="124"/>
      <c r="L51" s="124"/>
      <c r="M51" s="124"/>
      <c r="N51" s="124"/>
      <c r="O51" s="124"/>
      <c r="P51" s="87"/>
    </row>
    <row r="52" spans="1:16" ht="14.25" customHeight="1">
      <c r="A52" s="22"/>
      <c r="B52" s="22"/>
      <c r="C52" s="22"/>
      <c r="D52" s="22"/>
      <c r="E52" s="57"/>
      <c r="F52" s="22"/>
      <c r="G52" s="22"/>
      <c r="H52" s="22"/>
      <c r="I52" s="22"/>
      <c r="J52" s="22"/>
      <c r="K52" s="124"/>
      <c r="L52" s="124"/>
      <c r="M52" s="124"/>
      <c r="N52" s="124"/>
      <c r="O52" s="124"/>
      <c r="P52" s="87"/>
    </row>
    <row r="53" spans="1:16" ht="14.25" customHeight="1">
      <c r="A53" s="22"/>
      <c r="B53" s="22"/>
      <c r="C53" s="22"/>
      <c r="D53" s="22"/>
      <c r="E53" s="57"/>
      <c r="F53" s="22"/>
      <c r="G53" s="22"/>
      <c r="H53" s="22"/>
      <c r="I53" s="22"/>
      <c r="J53" s="22"/>
      <c r="K53" s="124"/>
      <c r="L53" s="124"/>
      <c r="M53" s="124"/>
      <c r="N53" s="124"/>
      <c r="O53" s="124"/>
      <c r="P53" s="87"/>
    </row>
    <row r="54" spans="1:16" ht="14.25" customHeight="1">
      <c r="A54" s="22"/>
      <c r="B54" s="22"/>
      <c r="C54" s="22"/>
      <c r="D54" s="22"/>
      <c r="E54" s="57"/>
      <c r="F54" s="22"/>
      <c r="G54" s="22"/>
      <c r="H54" s="22"/>
      <c r="I54" s="22"/>
      <c r="J54" s="22"/>
      <c r="K54" s="124"/>
      <c r="L54" s="124"/>
      <c r="M54" s="124"/>
      <c r="N54" s="124"/>
      <c r="O54" s="124"/>
      <c r="P54" s="87"/>
    </row>
    <row r="55" spans="1:16" ht="14.25" customHeight="1">
      <c r="A55" s="22"/>
      <c r="B55" s="22"/>
      <c r="C55" s="22"/>
      <c r="D55" s="22"/>
      <c r="E55" s="57"/>
      <c r="F55" s="22"/>
      <c r="G55" s="22"/>
      <c r="H55" s="22"/>
      <c r="I55" s="22"/>
      <c r="J55" s="22"/>
      <c r="K55" s="124"/>
      <c r="L55" s="124"/>
      <c r="M55" s="124"/>
      <c r="N55" s="124"/>
      <c r="O55" s="124"/>
      <c r="P55" s="87"/>
    </row>
    <row r="56" spans="1:16" ht="14.25" customHeight="1">
      <c r="A56" s="22"/>
      <c r="B56" s="22"/>
      <c r="C56" s="22"/>
      <c r="D56" s="22"/>
      <c r="E56" s="57"/>
      <c r="F56" s="22"/>
      <c r="G56" s="22"/>
      <c r="H56" s="22"/>
      <c r="I56" s="22"/>
      <c r="J56" s="22"/>
      <c r="K56" s="124"/>
      <c r="L56" s="124"/>
      <c r="M56" s="124"/>
      <c r="N56" s="124"/>
      <c r="O56" s="124"/>
      <c r="P56" s="87"/>
    </row>
    <row r="57" spans="1:16" ht="14.25" customHeight="1">
      <c r="A57" s="22"/>
      <c r="B57" s="22"/>
      <c r="C57" s="22"/>
      <c r="D57" s="22"/>
      <c r="E57" s="57"/>
      <c r="F57" s="22"/>
      <c r="G57" s="22"/>
      <c r="H57" s="22"/>
      <c r="I57" s="22"/>
      <c r="J57" s="22"/>
      <c r="K57" s="124"/>
      <c r="L57" s="124"/>
      <c r="M57" s="124"/>
      <c r="N57" s="124"/>
      <c r="O57" s="124"/>
      <c r="P57" s="87"/>
    </row>
    <row r="58" spans="1:16" ht="14.25" customHeight="1">
      <c r="A58" s="22"/>
      <c r="B58" s="22"/>
      <c r="C58" s="22"/>
      <c r="D58" s="22"/>
      <c r="E58" s="57"/>
      <c r="F58" s="22"/>
      <c r="G58" s="22"/>
      <c r="H58" s="22"/>
      <c r="I58" s="22"/>
      <c r="J58" s="22"/>
      <c r="K58" s="124"/>
      <c r="L58" s="124"/>
      <c r="M58" s="124"/>
      <c r="N58" s="124"/>
      <c r="O58" s="124"/>
      <c r="P58" s="87"/>
    </row>
    <row r="59" spans="1:16" ht="14.25" customHeight="1">
      <c r="A59" s="22"/>
      <c r="B59" s="22"/>
      <c r="C59" s="22"/>
      <c r="D59" s="22"/>
      <c r="E59" s="57"/>
      <c r="F59" s="22"/>
      <c r="G59" s="22"/>
      <c r="H59" s="22"/>
      <c r="I59" s="22"/>
      <c r="J59" s="22"/>
      <c r="K59" s="124"/>
      <c r="L59" s="124"/>
      <c r="M59" s="124"/>
      <c r="N59" s="124"/>
      <c r="O59" s="124"/>
      <c r="P59" s="87"/>
    </row>
    <row r="60" spans="1:16" ht="14.25" customHeight="1">
      <c r="A60" s="22"/>
      <c r="B60" s="22"/>
      <c r="C60" s="22"/>
      <c r="D60" s="22"/>
      <c r="E60" s="57"/>
      <c r="F60" s="22"/>
      <c r="G60" s="22"/>
      <c r="H60" s="22"/>
      <c r="I60" s="22"/>
      <c r="J60" s="22"/>
      <c r="K60" s="124"/>
      <c r="L60" s="124"/>
      <c r="M60" s="124"/>
      <c r="N60" s="124"/>
      <c r="O60" s="124"/>
      <c r="P60" s="87"/>
    </row>
    <row r="61" spans="1:16" ht="14.25" customHeight="1">
      <c r="A61" s="22"/>
      <c r="B61" s="22"/>
      <c r="C61" s="22"/>
      <c r="D61" s="22"/>
      <c r="E61" s="57"/>
      <c r="F61" s="22"/>
      <c r="G61" s="22"/>
      <c r="H61" s="22"/>
      <c r="I61" s="22"/>
      <c r="J61" s="22"/>
      <c r="K61" s="124"/>
      <c r="L61" s="124"/>
      <c r="M61" s="124"/>
      <c r="N61" s="124"/>
      <c r="O61" s="124"/>
      <c r="P61" s="87"/>
    </row>
    <row r="62" spans="1:16" ht="14.25" customHeight="1">
      <c r="A62" s="22"/>
      <c r="B62" s="22"/>
      <c r="C62" s="22"/>
      <c r="D62" s="22"/>
      <c r="E62" s="57"/>
      <c r="F62" s="22"/>
      <c r="G62" s="22"/>
      <c r="H62" s="22"/>
      <c r="I62" s="22"/>
      <c r="J62" s="22"/>
      <c r="K62" s="124"/>
      <c r="L62" s="124"/>
      <c r="M62" s="124"/>
      <c r="N62" s="124"/>
      <c r="O62" s="124"/>
      <c r="P62" s="87"/>
    </row>
    <row r="63" spans="1:16" ht="14.25" customHeight="1">
      <c r="A63" s="22"/>
      <c r="B63" s="22"/>
      <c r="C63" s="22"/>
      <c r="D63" s="22"/>
      <c r="E63" s="57"/>
      <c r="F63" s="22"/>
      <c r="G63" s="22"/>
      <c r="H63" s="22"/>
      <c r="I63" s="22"/>
      <c r="J63" s="22"/>
      <c r="K63" s="124"/>
      <c r="L63" s="124"/>
      <c r="M63" s="124"/>
      <c r="N63" s="124"/>
      <c r="O63" s="124"/>
      <c r="P63" s="87"/>
    </row>
    <row r="64" spans="1:16" ht="14.25" customHeight="1">
      <c r="A64" s="22"/>
      <c r="B64" s="22"/>
      <c r="C64" s="22"/>
      <c r="D64" s="22"/>
      <c r="E64" s="57"/>
      <c r="F64" s="22"/>
      <c r="G64" s="22"/>
      <c r="H64" s="22"/>
      <c r="I64" s="22"/>
      <c r="J64" s="22"/>
      <c r="K64" s="124"/>
      <c r="L64" s="124"/>
      <c r="M64" s="124"/>
      <c r="N64" s="124"/>
      <c r="O64" s="124"/>
      <c r="P64" s="87"/>
    </row>
    <row r="65" spans="1:16" ht="14.25" customHeight="1">
      <c r="A65" s="22"/>
      <c r="B65" s="22"/>
      <c r="C65" s="22"/>
      <c r="D65" s="22"/>
      <c r="E65" s="57"/>
      <c r="F65" s="22"/>
      <c r="G65" s="22"/>
      <c r="H65" s="22"/>
      <c r="I65" s="22"/>
      <c r="J65" s="22"/>
      <c r="K65" s="124"/>
      <c r="L65" s="124"/>
      <c r="M65" s="124"/>
      <c r="N65" s="124"/>
      <c r="O65" s="124"/>
      <c r="P65" s="87"/>
    </row>
    <row r="66" spans="1:16" ht="14.25" customHeight="1">
      <c r="A66" s="22"/>
      <c r="B66" s="22"/>
      <c r="C66" s="22"/>
      <c r="D66" s="22"/>
      <c r="E66" s="57"/>
      <c r="F66" s="22"/>
      <c r="G66" s="22"/>
      <c r="H66" s="22"/>
      <c r="I66" s="22"/>
      <c r="J66" s="22"/>
      <c r="K66" s="124"/>
      <c r="L66" s="124"/>
      <c r="M66" s="124"/>
      <c r="N66" s="124"/>
      <c r="O66" s="124"/>
      <c r="P66" s="87"/>
    </row>
    <row r="67" spans="1:16" ht="14.25" customHeight="1">
      <c r="A67" s="22"/>
      <c r="B67" s="22"/>
      <c r="C67" s="22"/>
      <c r="D67" s="22"/>
      <c r="E67" s="57"/>
      <c r="F67" s="22"/>
      <c r="G67" s="22"/>
      <c r="H67" s="22"/>
      <c r="I67" s="22"/>
      <c r="J67" s="22"/>
      <c r="K67" s="124"/>
      <c r="L67" s="124"/>
      <c r="M67" s="124"/>
      <c r="N67" s="124"/>
      <c r="O67" s="124"/>
      <c r="P67" s="87"/>
    </row>
    <row r="68" spans="1:16" ht="14.25" customHeight="1">
      <c r="A68" s="22"/>
      <c r="B68" s="22"/>
      <c r="C68" s="22"/>
      <c r="D68" s="22"/>
      <c r="E68" s="57"/>
      <c r="F68" s="22"/>
      <c r="G68" s="22"/>
      <c r="H68" s="22"/>
      <c r="I68" s="22"/>
      <c r="J68" s="22"/>
      <c r="K68" s="124"/>
      <c r="L68" s="124"/>
      <c r="M68" s="124"/>
      <c r="N68" s="124"/>
      <c r="O68" s="124"/>
      <c r="P68" s="87"/>
    </row>
    <row r="69" spans="1:16" ht="14.25" customHeight="1">
      <c r="A69" s="22"/>
      <c r="B69" s="22"/>
      <c r="C69" s="22"/>
      <c r="D69" s="22"/>
      <c r="E69" s="57"/>
      <c r="F69" s="22"/>
      <c r="G69" s="22"/>
      <c r="H69" s="22"/>
      <c r="I69" s="22"/>
      <c r="J69" s="22"/>
      <c r="K69" s="124"/>
      <c r="L69" s="124"/>
      <c r="M69" s="124"/>
      <c r="N69" s="124"/>
      <c r="O69" s="124"/>
      <c r="P69" s="87"/>
    </row>
    <row r="70" spans="1:16" ht="14.25" customHeight="1">
      <c r="A70" s="22"/>
      <c r="B70" s="22"/>
      <c r="C70" s="22"/>
      <c r="D70" s="22"/>
      <c r="E70" s="57"/>
      <c r="F70" s="22"/>
      <c r="G70" s="22"/>
      <c r="H70" s="22"/>
      <c r="I70" s="22"/>
      <c r="J70" s="22"/>
      <c r="K70" s="124"/>
      <c r="L70" s="124"/>
      <c r="M70" s="124"/>
      <c r="N70" s="124"/>
      <c r="O70" s="124"/>
      <c r="P70" s="87"/>
    </row>
    <row r="71" spans="1:16" ht="14.25" customHeight="1">
      <c r="K71" s="3"/>
      <c r="L71" s="3"/>
    </row>
    <row r="72" spans="1:16" ht="14.25" customHeight="1">
      <c r="K72" s="3"/>
      <c r="L72" s="3"/>
    </row>
    <row r="73" spans="1:16" ht="14.25" customHeight="1">
      <c r="K73" s="3"/>
      <c r="L73" s="3"/>
    </row>
    <row r="74" spans="1:16" ht="14.25" customHeight="1">
      <c r="K74" s="3"/>
      <c r="L74" s="3"/>
    </row>
    <row r="75" spans="1:16" ht="14.25" customHeight="1">
      <c r="K75" s="3"/>
      <c r="L75" s="3"/>
    </row>
    <row r="76" spans="1:16" ht="14.25" customHeight="1">
      <c r="K76" s="3"/>
      <c r="L76" s="3"/>
    </row>
    <row r="77" spans="1:16" ht="14.25" customHeight="1">
      <c r="K77" s="3"/>
      <c r="L77" s="3"/>
    </row>
    <row r="78" spans="1:16" ht="14.25" customHeight="1">
      <c r="K78" s="3"/>
      <c r="L78" s="3"/>
    </row>
    <row r="79" spans="1:16" ht="14.25" customHeight="1">
      <c r="K79" s="3"/>
      <c r="L79" s="3"/>
    </row>
    <row r="80" spans="1:16" ht="14.25" customHeight="1">
      <c r="K80" s="3"/>
      <c r="L80" s="3"/>
    </row>
    <row r="81" spans="11:12" ht="14.25" customHeight="1">
      <c r="K81" s="3"/>
      <c r="L81" s="3"/>
    </row>
    <row r="82" spans="11:12" ht="14.25" customHeight="1">
      <c r="K82" s="3"/>
      <c r="L82" s="3"/>
    </row>
    <row r="83" spans="11:12" ht="14.25" customHeight="1">
      <c r="K83" s="3"/>
      <c r="L83" s="3"/>
    </row>
    <row r="84" spans="11:12" ht="14.25" customHeight="1">
      <c r="K84" s="3"/>
      <c r="L84" s="3"/>
    </row>
    <row r="85" spans="11:12" ht="14.25" customHeight="1">
      <c r="K85" s="3"/>
      <c r="L85" s="3"/>
    </row>
    <row r="86" spans="11:12" ht="14.25" customHeight="1">
      <c r="K86" s="3"/>
      <c r="L86" s="3"/>
    </row>
    <row r="87" spans="11:12" ht="14.25" customHeight="1">
      <c r="K87" s="3"/>
      <c r="L87" s="3"/>
    </row>
    <row r="88" spans="11:12" ht="14.25" customHeight="1">
      <c r="K88" s="3"/>
      <c r="L88" s="3"/>
    </row>
    <row r="89" spans="11:12" ht="14.25" customHeight="1">
      <c r="K89" s="3"/>
      <c r="L89" s="3"/>
    </row>
    <row r="90" spans="11:12" ht="14.25" customHeight="1">
      <c r="K90" s="3"/>
      <c r="L90" s="3"/>
    </row>
    <row r="91" spans="11:12" ht="14.25" customHeight="1">
      <c r="K91" s="3"/>
      <c r="L91" s="3"/>
    </row>
    <row r="92" spans="11:12" ht="14.25" customHeight="1">
      <c r="K92" s="3"/>
      <c r="L92" s="3"/>
    </row>
    <row r="93" spans="11:12" ht="14.25" customHeight="1">
      <c r="K93" s="3"/>
      <c r="L93" s="3"/>
    </row>
    <row r="94" spans="11:12" ht="14.25" customHeight="1">
      <c r="K94" s="3"/>
      <c r="L94" s="3"/>
    </row>
    <row r="95" spans="11:12" ht="14.25" customHeight="1">
      <c r="K95" s="3"/>
      <c r="L95" s="3"/>
    </row>
    <row r="96" spans="11:12" ht="14.25" customHeight="1">
      <c r="K96" s="3"/>
      <c r="L96" s="3"/>
    </row>
    <row r="97" spans="11:12" ht="14.25" customHeight="1">
      <c r="K97" s="3"/>
      <c r="L97" s="3"/>
    </row>
    <row r="98" spans="11:12" ht="14.25" customHeight="1">
      <c r="K98" s="3"/>
      <c r="L98" s="3"/>
    </row>
    <row r="99" spans="11:12" ht="14.25" customHeight="1">
      <c r="K99" s="3"/>
      <c r="L99" s="3"/>
    </row>
    <row r="100" spans="11:12" ht="14.25" customHeight="1">
      <c r="K100" s="3"/>
      <c r="L100" s="3"/>
    </row>
    <row r="101" spans="11:12" ht="14.25" customHeight="1">
      <c r="K101" s="3"/>
      <c r="L101" s="3"/>
    </row>
    <row r="102" spans="11:12" ht="14.25" customHeight="1">
      <c r="K102" s="3"/>
      <c r="L102" s="3"/>
    </row>
    <row r="103" spans="11:12" ht="14.25" customHeight="1">
      <c r="K103" s="3"/>
      <c r="L103" s="3"/>
    </row>
    <row r="104" spans="11:12" ht="14.25" customHeight="1">
      <c r="K104" s="3"/>
      <c r="L104" s="3"/>
    </row>
    <row r="105" spans="11:12" ht="14.25" customHeight="1">
      <c r="K105" s="3"/>
      <c r="L105" s="3"/>
    </row>
    <row r="106" spans="11:12" ht="14.25" customHeight="1">
      <c r="K106" s="3"/>
      <c r="L106" s="3"/>
    </row>
    <row r="107" spans="11:12" ht="14.25" customHeight="1">
      <c r="K107" s="3"/>
      <c r="L107" s="3"/>
    </row>
    <row r="108" spans="11:12" ht="14.25" customHeight="1">
      <c r="K108" s="3"/>
      <c r="L108" s="3"/>
    </row>
    <row r="109" spans="11:12" ht="14.25" customHeight="1">
      <c r="K109" s="3"/>
      <c r="L109" s="3"/>
    </row>
    <row r="110" spans="11:12" ht="14.25" customHeight="1">
      <c r="K110" s="3"/>
      <c r="L110" s="3"/>
    </row>
    <row r="111" spans="11:12" ht="14.25" customHeight="1">
      <c r="K111" s="3"/>
      <c r="L111" s="3"/>
    </row>
    <row r="112" spans="11:12" ht="14.25" customHeight="1">
      <c r="K112" s="3"/>
      <c r="L112" s="3"/>
    </row>
    <row r="113" spans="11:12" ht="14.25" customHeight="1">
      <c r="K113" s="3"/>
      <c r="L113" s="3"/>
    </row>
    <row r="114" spans="11:12" ht="14.25" customHeight="1">
      <c r="K114" s="3"/>
      <c r="L114" s="3"/>
    </row>
    <row r="115" spans="11:12" ht="14.25" customHeight="1">
      <c r="K115" s="3"/>
      <c r="L115" s="3"/>
    </row>
    <row r="116" spans="11:12" ht="14.25" customHeight="1">
      <c r="K116" s="3"/>
      <c r="L116" s="3"/>
    </row>
    <row r="117" spans="11:12" ht="14.25" customHeight="1">
      <c r="K117" s="3"/>
      <c r="L117" s="3"/>
    </row>
    <row r="118" spans="11:12" ht="14.25" customHeight="1">
      <c r="K118" s="3"/>
      <c r="L118" s="3"/>
    </row>
    <row r="119" spans="11:12" ht="14.25" customHeight="1">
      <c r="K119" s="3"/>
      <c r="L119" s="3"/>
    </row>
    <row r="120" spans="11:12" ht="14.25" customHeight="1">
      <c r="K120" s="3"/>
      <c r="L120" s="3"/>
    </row>
    <row r="121" spans="11:12" ht="14.25" customHeight="1">
      <c r="K121" s="3"/>
      <c r="L121" s="3"/>
    </row>
    <row r="122" spans="11:12" ht="14.25" customHeight="1">
      <c r="K122" s="3"/>
      <c r="L122" s="3"/>
    </row>
    <row r="123" spans="11:12" ht="14.25" customHeight="1">
      <c r="K123" s="3"/>
      <c r="L123" s="3"/>
    </row>
    <row r="124" spans="11:12" ht="14.25" customHeight="1">
      <c r="K124" s="3"/>
      <c r="L124" s="3"/>
    </row>
    <row r="125" spans="11:12" ht="14.25" customHeight="1">
      <c r="K125" s="3"/>
      <c r="L125" s="3"/>
    </row>
    <row r="126" spans="11:12" ht="14.25" customHeight="1">
      <c r="K126" s="3"/>
      <c r="L126" s="3"/>
    </row>
    <row r="127" spans="11:12" ht="14.25" customHeight="1">
      <c r="K127" s="3"/>
      <c r="L127" s="3"/>
    </row>
    <row r="128" spans="11:12" ht="14.25" customHeight="1">
      <c r="K128" s="3"/>
      <c r="L128" s="3"/>
    </row>
    <row r="129" spans="11:12" ht="14.25" customHeight="1">
      <c r="K129" s="3"/>
      <c r="L129" s="3"/>
    </row>
    <row r="130" spans="11:12" ht="14.25" customHeight="1">
      <c r="K130" s="3"/>
      <c r="L130" s="3"/>
    </row>
    <row r="131" spans="11:12" ht="14.25" customHeight="1">
      <c r="K131" s="3"/>
      <c r="L131" s="3"/>
    </row>
    <row r="132" spans="11:12" ht="14.25" customHeight="1">
      <c r="K132" s="3"/>
      <c r="L132" s="3"/>
    </row>
    <row r="133" spans="11:12" ht="14.25" customHeight="1">
      <c r="K133" s="3"/>
      <c r="L133" s="3"/>
    </row>
    <row r="134" spans="11:12" ht="14.25" customHeight="1">
      <c r="K134" s="3"/>
      <c r="L134" s="3"/>
    </row>
    <row r="135" spans="11:12" ht="14.25" customHeight="1">
      <c r="K135" s="3"/>
      <c r="L135" s="3"/>
    </row>
    <row r="136" spans="11:12" ht="14.25" customHeight="1">
      <c r="K136" s="3"/>
      <c r="L136" s="3"/>
    </row>
    <row r="137" spans="11:12" ht="14.25" customHeight="1">
      <c r="K137" s="3"/>
      <c r="L137" s="3"/>
    </row>
    <row r="138" spans="11:12" ht="14.25" customHeight="1">
      <c r="K138" s="3"/>
      <c r="L138" s="3"/>
    </row>
    <row r="139" spans="11:12" ht="14.25" customHeight="1">
      <c r="K139" s="3"/>
      <c r="L139" s="3"/>
    </row>
    <row r="140" spans="11:12" ht="14.25" customHeight="1">
      <c r="K140" s="3"/>
      <c r="L140" s="3"/>
    </row>
    <row r="141" spans="11:12" ht="14.25" customHeight="1">
      <c r="K141" s="3"/>
      <c r="L141" s="3"/>
    </row>
    <row r="142" spans="11:12" ht="14.25" customHeight="1">
      <c r="K142" s="3"/>
      <c r="L142" s="3"/>
    </row>
    <row r="143" spans="11:12" ht="14.25" customHeight="1">
      <c r="K143" s="3"/>
      <c r="L143" s="3"/>
    </row>
    <row r="144" spans="11:12" ht="14.25" customHeight="1">
      <c r="K144" s="3"/>
      <c r="L144" s="3"/>
    </row>
    <row r="145" spans="11:12" ht="14.25" customHeight="1">
      <c r="K145" s="3"/>
      <c r="L145" s="3"/>
    </row>
    <row r="146" spans="11:12" ht="14.25" customHeight="1">
      <c r="K146" s="3"/>
      <c r="L146" s="3"/>
    </row>
    <row r="147" spans="11:12" ht="14.25" customHeight="1">
      <c r="K147" s="3"/>
      <c r="L147" s="3"/>
    </row>
    <row r="148" spans="11:12" ht="14.25" customHeight="1">
      <c r="K148" s="3"/>
      <c r="L148" s="3"/>
    </row>
    <row r="149" spans="11:12" ht="14.25" customHeight="1">
      <c r="K149" s="3"/>
      <c r="L149" s="3"/>
    </row>
    <row r="150" spans="11:12" ht="14.25" customHeight="1">
      <c r="K150" s="3"/>
      <c r="L150" s="3"/>
    </row>
    <row r="151" spans="11:12" ht="14.25" customHeight="1">
      <c r="K151" s="3"/>
      <c r="L151" s="3"/>
    </row>
    <row r="152" spans="11:12" ht="14.25" customHeight="1">
      <c r="K152" s="3"/>
      <c r="L152" s="3"/>
    </row>
    <row r="153" spans="11:12" ht="14.25" customHeight="1">
      <c r="K153" s="3"/>
      <c r="L153" s="3"/>
    </row>
    <row r="154" spans="11:12" ht="14.25" customHeight="1">
      <c r="K154" s="3"/>
      <c r="L154" s="3"/>
    </row>
    <row r="155" spans="11:12" ht="14.25" customHeight="1">
      <c r="K155" s="3"/>
      <c r="L155" s="3"/>
    </row>
    <row r="156" spans="11:12" ht="14.25" customHeight="1">
      <c r="K156" s="3"/>
      <c r="L156" s="3"/>
    </row>
    <row r="157" spans="11:12" ht="14.25" customHeight="1">
      <c r="K157" s="3"/>
      <c r="L157" s="3"/>
    </row>
    <row r="158" spans="11:12" ht="14.25" customHeight="1">
      <c r="K158" s="3"/>
      <c r="L158" s="3"/>
    </row>
    <row r="159" spans="11:12" ht="14.25" customHeight="1">
      <c r="K159" s="3"/>
      <c r="L159" s="3"/>
    </row>
    <row r="160" spans="11:12" ht="14.25" customHeight="1">
      <c r="K160" s="3"/>
      <c r="L160" s="3"/>
    </row>
    <row r="161" spans="11:12" ht="14.25" customHeight="1">
      <c r="K161" s="3"/>
      <c r="L161" s="3"/>
    </row>
    <row r="162" spans="11:12" ht="14.25" customHeight="1">
      <c r="K162" s="3"/>
      <c r="L162" s="3"/>
    </row>
    <row r="163" spans="11:12" ht="14.25" customHeight="1">
      <c r="K163" s="3"/>
      <c r="L163" s="3"/>
    </row>
    <row r="164" spans="11:12" ht="14.25" customHeight="1">
      <c r="K164" s="3"/>
      <c r="L164" s="3"/>
    </row>
    <row r="165" spans="11:12" ht="14.25" customHeight="1">
      <c r="K165" s="3"/>
      <c r="L165" s="3"/>
    </row>
    <row r="166" spans="11:12" ht="14.25" customHeight="1">
      <c r="K166" s="3"/>
      <c r="L166" s="3"/>
    </row>
    <row r="167" spans="11:12" ht="14.25" customHeight="1">
      <c r="K167" s="3"/>
      <c r="L167" s="3"/>
    </row>
    <row r="168" spans="11:12" ht="14.25" customHeight="1">
      <c r="K168" s="3"/>
      <c r="L168" s="3"/>
    </row>
    <row r="169" spans="11:12" ht="14.25" customHeight="1">
      <c r="K169" s="3"/>
      <c r="L169" s="3"/>
    </row>
    <row r="170" spans="11:12" ht="14.25" customHeight="1">
      <c r="K170" s="3"/>
      <c r="L170" s="3"/>
    </row>
    <row r="171" spans="11:12" ht="14.25" customHeight="1">
      <c r="K171" s="3"/>
      <c r="L171" s="3"/>
    </row>
    <row r="172" spans="11:12" ht="14.25" customHeight="1">
      <c r="K172" s="3"/>
      <c r="L172" s="3"/>
    </row>
    <row r="173" spans="11:12" ht="14.25" customHeight="1">
      <c r="K173" s="3"/>
      <c r="L173" s="3"/>
    </row>
    <row r="174" spans="11:12" ht="14.25" customHeight="1">
      <c r="K174" s="3"/>
      <c r="L174" s="3"/>
    </row>
    <row r="175" spans="11:12" ht="14.25" customHeight="1">
      <c r="K175" s="3"/>
      <c r="L175" s="3"/>
    </row>
    <row r="176" spans="11:12" ht="14.25" customHeight="1">
      <c r="K176" s="3"/>
      <c r="L176" s="3"/>
    </row>
    <row r="177" spans="11:12" ht="14.25" customHeight="1">
      <c r="K177" s="3"/>
      <c r="L177" s="3"/>
    </row>
    <row r="178" spans="11:12" ht="14.25" customHeight="1">
      <c r="K178" s="3"/>
      <c r="L178" s="3"/>
    </row>
    <row r="179" spans="11:12" ht="14.25" customHeight="1">
      <c r="K179" s="3"/>
      <c r="L179" s="3"/>
    </row>
    <row r="180" spans="11:12" ht="14.25" customHeight="1">
      <c r="K180" s="3"/>
      <c r="L180" s="3"/>
    </row>
    <row r="181" spans="11:12" ht="14.25" customHeight="1">
      <c r="K181" s="3"/>
      <c r="L181" s="3"/>
    </row>
    <row r="182" spans="11:12" ht="14.25" customHeight="1">
      <c r="K182" s="3"/>
      <c r="L182" s="3"/>
    </row>
    <row r="183" spans="11:12" ht="14.25" customHeight="1">
      <c r="K183" s="3"/>
      <c r="L183" s="3"/>
    </row>
    <row r="184" spans="11:12" ht="14.25" customHeight="1">
      <c r="K184" s="3"/>
      <c r="L184" s="3"/>
    </row>
    <row r="185" spans="11:12" ht="14.25" customHeight="1">
      <c r="K185" s="3"/>
      <c r="L185" s="3"/>
    </row>
    <row r="186" spans="11:12" ht="14.25" customHeight="1">
      <c r="K186" s="3"/>
      <c r="L186" s="3"/>
    </row>
    <row r="187" spans="11:12" ht="14.25" customHeight="1">
      <c r="K187" s="3"/>
      <c r="L187" s="3"/>
    </row>
    <row r="188" spans="11:12" ht="14.25" customHeight="1">
      <c r="K188" s="3"/>
      <c r="L188" s="3"/>
    </row>
    <row r="189" spans="11:12" ht="14.25" customHeight="1">
      <c r="K189" s="3"/>
      <c r="L189" s="3"/>
    </row>
    <row r="190" spans="11:12" ht="14.25" customHeight="1">
      <c r="K190" s="3"/>
      <c r="L190" s="3"/>
    </row>
    <row r="191" spans="11:12" ht="14.25" customHeight="1">
      <c r="K191" s="3"/>
      <c r="L191" s="3"/>
    </row>
    <row r="192" spans="11:12" ht="14.25" customHeight="1">
      <c r="K192" s="3"/>
      <c r="L192" s="3"/>
    </row>
    <row r="193" spans="11:12" ht="14.25" customHeight="1">
      <c r="K193" s="3"/>
      <c r="L193" s="3"/>
    </row>
    <row r="194" spans="11:12" ht="14.25" customHeight="1">
      <c r="K194" s="3"/>
      <c r="L194" s="3"/>
    </row>
    <row r="195" spans="11:12" ht="14.25" customHeight="1">
      <c r="K195" s="3"/>
      <c r="L195" s="3"/>
    </row>
    <row r="196" spans="11:12" ht="14.25" customHeight="1">
      <c r="K196" s="3"/>
      <c r="L196" s="3"/>
    </row>
    <row r="197" spans="11:12" ht="14.25" customHeight="1">
      <c r="K197" s="3"/>
      <c r="L197" s="3"/>
    </row>
    <row r="198" spans="11:12" ht="14.25" customHeight="1">
      <c r="K198" s="3"/>
      <c r="L198" s="3"/>
    </row>
    <row r="199" spans="11:12" ht="14.25" customHeight="1">
      <c r="K199" s="3"/>
      <c r="L199" s="3"/>
    </row>
    <row r="200" spans="11:12" ht="14.25" customHeight="1">
      <c r="K200" s="3"/>
      <c r="L200" s="3"/>
    </row>
    <row r="201" spans="11:12" ht="14.25" customHeight="1">
      <c r="K201" s="3"/>
      <c r="L201" s="3"/>
    </row>
    <row r="202" spans="11:12" ht="14.25" customHeight="1">
      <c r="K202" s="3"/>
      <c r="L202" s="3"/>
    </row>
    <row r="203" spans="11:12" ht="14.25" customHeight="1">
      <c r="K203" s="3"/>
      <c r="L203" s="3"/>
    </row>
    <row r="204" spans="11:12" ht="14.25" customHeight="1">
      <c r="K204" s="3"/>
      <c r="L204" s="3"/>
    </row>
    <row r="205" spans="11:12" ht="14.25" customHeight="1">
      <c r="K205" s="3"/>
      <c r="L205" s="3"/>
    </row>
    <row r="206" spans="11:12" ht="14.25" customHeight="1">
      <c r="K206" s="3"/>
      <c r="L206" s="3"/>
    </row>
    <row r="207" spans="11:12" ht="14.25" customHeight="1">
      <c r="K207" s="3"/>
      <c r="L207" s="3"/>
    </row>
    <row r="208" spans="11:12" ht="14.25" customHeight="1">
      <c r="K208" s="3"/>
      <c r="L208" s="3"/>
    </row>
    <row r="209" spans="11:12" ht="14.25" customHeight="1">
      <c r="K209" s="3"/>
      <c r="L209" s="3"/>
    </row>
    <row r="210" spans="11:12" ht="14.25" customHeight="1">
      <c r="K210" s="3"/>
      <c r="L210" s="3"/>
    </row>
    <row r="211" spans="11:12" ht="14.25" customHeight="1">
      <c r="K211" s="3"/>
      <c r="L211" s="3"/>
    </row>
    <row r="212" spans="11:12" ht="14.25" customHeight="1">
      <c r="K212" s="3"/>
      <c r="L212" s="3"/>
    </row>
    <row r="213" spans="11:12" ht="14.25" customHeight="1">
      <c r="K213" s="3"/>
      <c r="L213" s="3"/>
    </row>
    <row r="214" spans="11:12" ht="14.25" customHeight="1">
      <c r="K214" s="3"/>
      <c r="L214" s="3"/>
    </row>
    <row r="215" spans="11:12" ht="14.25" customHeight="1">
      <c r="K215" s="3"/>
      <c r="L215" s="3"/>
    </row>
    <row r="216" spans="11:12" ht="14.25" customHeight="1">
      <c r="K216" s="3"/>
      <c r="L216" s="3"/>
    </row>
    <row r="217" spans="11:12" ht="14.25" customHeight="1">
      <c r="K217" s="3"/>
      <c r="L217" s="3"/>
    </row>
    <row r="218" spans="11:12" ht="14.25" customHeight="1">
      <c r="K218" s="3"/>
      <c r="L218" s="3"/>
    </row>
    <row r="219" spans="11:12" ht="15.75" customHeight="1"/>
    <row r="220" spans="11:12" ht="15.75" customHeight="1"/>
    <row r="221" spans="11:12" ht="15.75" customHeight="1"/>
    <row r="222" spans="11:12" ht="15.75" customHeight="1"/>
    <row r="223" spans="11:12" ht="15.75" customHeight="1"/>
    <row r="224" spans="1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O3">
    <cfRule type="expression" dxfId="12" priority="1">
      <formula>ISNUMBER(SEARCH("true",S3))</formula>
    </cfRule>
  </conditionalFormatting>
  <conditionalFormatting sqref="I3 M3">
    <cfRule type="expression" dxfId="11" priority="2">
      <formula>ISNUMBER(SEARCH("true",Q3))</formula>
    </cfRule>
  </conditionalFormatting>
  <conditionalFormatting sqref="L3">
    <cfRule type="expression" dxfId="10" priority="3">
      <formula>ISNUMBER(SEARCH("true",R3))</formula>
    </cfRule>
  </conditionalFormatting>
  <conditionalFormatting sqref="K3">
    <cfRule type="expression" dxfId="9" priority="4">
      <formula>ISNUMBER(SEARCH("true",U3))</formula>
    </cfRule>
  </conditionalFormatting>
  <conditionalFormatting sqref="F3">
    <cfRule type="expression" dxfId="8" priority="5">
      <formula>ISNUMBER(SEARCH("true",T3))</formula>
    </cfRule>
  </conditionalFormatting>
  <conditionalFormatting sqref="H3">
    <cfRule type="expression" dxfId="7" priority="6">
      <formula>ISNUMBER(SEARCH("true",S3))</formula>
    </cfRule>
  </conditionalFormatting>
  <conditionalFormatting sqref="G3">
    <cfRule type="expression" dxfId="6" priority="7">
      <formula>ISNUMBER(SEARCH("true",U3))</formula>
    </cfRule>
  </conditionalFormatting>
  <conditionalFormatting sqref="C3">
    <cfRule type="expression" dxfId="5" priority="8">
      <formula>NOT(ISBLANK(A3))</formula>
    </cfRule>
  </conditionalFormatting>
  <conditionalFormatting sqref="D3">
    <cfRule type="expression" dxfId="4" priority="9">
      <formula>-NOT(ISBLANK(A3))</formula>
    </cfRule>
  </conditionalFormatting>
  <conditionalFormatting sqref="E3">
    <cfRule type="expression" dxfId="3" priority="10">
      <formula>NOT(ISBLANK(A3))</formula>
    </cfRule>
  </conditionalFormatting>
  <conditionalFormatting sqref="J3">
    <cfRule type="expression" dxfId="2" priority="11">
      <formula>NOT(ISBLANK(A3))</formula>
    </cfRule>
  </conditionalFormatting>
  <dataValidations count="3">
    <dataValidation type="decimal" operator="greaterThanOrEqual" allowBlank="1" showDropDown="1" showInputMessage="1" showErrorMessage="1" prompt="Must be a number at or above zero." sqref="K3:M3 O3">
      <formula1>0</formula1>
    </dataValidation>
    <dataValidation type="decimal" operator="greaterThan" allowBlank="1" showDropDown="1" showInputMessage="1" prompt="Must be a number" sqref="D4:D70">
      <formula1>0</formula1>
    </dataValidation>
    <dataValidation type="decimal" operator="greaterThanOrEqual" allowBlank="1" showDropDown="1" showInputMessage="1" showErrorMessage="1" prompt="Must be a number" sqref="D3">
      <formula1>0</formula1>
    </dataValidation>
  </dataValidations>
  <hyperlinks>
    <hyperlink ref="C1" location="Codes!A1" display="Partnership"/>
    <hyperlink ref="E1" location="Codes!A9" display="FTE Type"/>
    <hyperlink ref="F1" location="Codes!A29" display="Codes!A29"/>
    <hyperlink ref="G1" location="Codes!A56" display="EIIS - Allowable Expenditure Area"/>
    <hyperlink ref="H1" location="Codes!A36" display="Codes!A36"/>
    <hyperlink ref="I1" location="Codes!A64" display="Codes!A64"/>
    <hyperlink ref="J1" location="Codes!A71" display="Object Code"/>
  </hyperlink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prompt="Input must be in dropdown list">
          <x14:formula1>
            <xm:f>Codes!$B$39:$B$43</xm:f>
          </x14:formula1>
          <xm:sqref>F3</xm:sqref>
        </x14:dataValidation>
        <x14:dataValidation type="list" allowBlank="1">
          <x14:formula1>
            <xm:f>Codes!$B$66:$B$71</xm:f>
          </x14:formula1>
          <xm:sqref>G4:G70</xm:sqref>
        </x14:dataValidation>
        <x14:dataValidation type="list" allowBlank="1" showInputMessage="1" showErrorMessage="1" prompt="Input must be in dropdown list">
          <x14:formula1>
            <xm:f>Codes!$B$66:$B$71</xm:f>
          </x14:formula1>
          <xm:sqref>G3</xm:sqref>
        </x14:dataValidation>
        <x14:dataValidation type="list" allowBlank="1">
          <x14:formula1>
            <xm:f>Codes!$B$2:$B$7</xm:f>
          </x14:formula1>
          <xm:sqref>C4:C70</xm:sqref>
        </x14:dataValidation>
        <x14:dataValidation type="list" allowBlank="1" showInputMessage="1" showErrorMessage="1" prompt="Input must be in dropdown list">
          <x14:formula1>
            <xm:f>Codes!$A$10:$A$36</xm:f>
          </x14:formula1>
          <xm:sqref>E3</xm:sqref>
        </x14:dataValidation>
        <x14:dataValidation type="list" allowBlank="1">
          <x14:formula1>
            <xm:f>Codes!$A$10:$A$27</xm:f>
          </x14:formula1>
          <xm:sqref>E4:E70</xm:sqref>
        </x14:dataValidation>
        <x14:dataValidation type="list" allowBlank="1" showInputMessage="1" showErrorMessage="1" prompt="Input must be in dropdown list">
          <x14:formula1>
            <xm:f>Codes!$B$2:$B$7</xm:f>
          </x14:formula1>
          <xm:sqref>C3</xm:sqref>
        </x14:dataValidation>
        <x14:dataValidation type="list" allowBlank="1" showInputMessage="1" showErrorMessage="1" prompt="Input must be in dropdown list">
          <x14:formula1>
            <xm:f>Codes!$B$74:$B$78</xm:f>
          </x14:formula1>
          <xm:sqref>I3</xm:sqref>
        </x14:dataValidation>
        <x14:dataValidation type="list" allowBlank="1" showInputMessage="1" showErrorMessage="1" prompt="Input must be in dropdown list">
          <x14:formula1>
            <xm:f>Codes!$B$46:$B$63</xm:f>
          </x14:formula1>
          <xm:sqref>H3</xm:sqref>
        </x14:dataValidation>
        <x14:dataValidation type="list" allowBlank="1">
          <x14:formula1>
            <xm:f>Codes!$B$39:$B$43</xm:f>
          </x14:formula1>
          <xm:sqref>F4:F70</xm:sqref>
        </x14:dataValidation>
        <x14:dataValidation type="list" allowBlank="1">
          <x14:formula1>
            <xm:f>Codes!$B$46:$B$63</xm:f>
          </x14:formula1>
          <xm:sqref>H4:H70</xm:sqref>
        </x14:dataValidation>
        <x14:dataValidation type="list" allowBlank="1">
          <x14:formula1>
            <xm:f>Codes!$B$74:$B$78</xm:f>
          </x14:formula1>
          <xm:sqref>I4:I70</xm:sqref>
        </x14:dataValidation>
        <x14:dataValidation type="list" allowBlank="1" showInputMessage="1" showErrorMessage="1" prompt="Input must be in dropdown list">
          <x14:formula1>
            <xm:f>Codes!$B$81:$B$100</xm:f>
          </x14:formula1>
          <xm:sqref>J3</xm:sqref>
        </x14:dataValidation>
        <x14:dataValidation type="list" allowBlank="1">
          <x14:formula1>
            <xm:f>Codes!$B$81:$B$100</xm:f>
          </x14:formula1>
          <xm:sqref>J4:J70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1000"/>
  <sheetViews>
    <sheetView showGridLines="0" workbookViewId="0"/>
  </sheetViews>
  <sheetFormatPr defaultColWidth="14.42578125" defaultRowHeight="15" customHeight="1"/>
  <cols>
    <col min="1" max="1" width="107.42578125" customWidth="1"/>
    <col min="2" max="2" width="36.85546875" customWidth="1"/>
    <col min="3" max="3" width="14.42578125" customWidth="1"/>
    <col min="4" max="4" width="40.42578125" customWidth="1"/>
    <col min="5" max="5" width="29.85546875" customWidth="1"/>
    <col min="6" max="6" width="49" customWidth="1"/>
  </cols>
  <sheetData>
    <row r="1" spans="1:22">
      <c r="A1" s="134" t="s">
        <v>249</v>
      </c>
      <c r="B1" s="134" t="s">
        <v>250</v>
      </c>
      <c r="C1" s="135"/>
      <c r="D1" s="135"/>
      <c r="E1" s="135"/>
      <c r="F1" s="135"/>
      <c r="G1" s="135"/>
      <c r="H1" s="135"/>
      <c r="I1" s="135"/>
      <c r="J1" s="135"/>
      <c r="K1" s="135"/>
      <c r="L1" s="135"/>
      <c r="M1" s="135"/>
      <c r="N1" s="135"/>
      <c r="O1" s="135"/>
      <c r="P1" s="135"/>
      <c r="Q1" s="135"/>
      <c r="R1" s="135"/>
      <c r="S1" s="135"/>
      <c r="T1" s="135"/>
      <c r="U1" s="135"/>
      <c r="V1" s="135"/>
    </row>
    <row r="2" spans="1:22" ht="60">
      <c r="A2" s="80" t="s">
        <v>251</v>
      </c>
      <c r="B2" s="136" t="s">
        <v>252</v>
      </c>
      <c r="C2" s="135"/>
      <c r="D2" s="135"/>
      <c r="E2" s="135"/>
      <c r="F2" s="135"/>
      <c r="G2" s="135"/>
      <c r="H2" s="135"/>
      <c r="I2" s="135"/>
      <c r="J2" s="135"/>
      <c r="K2" s="135"/>
      <c r="L2" s="135"/>
      <c r="M2" s="135"/>
      <c r="N2" s="135"/>
      <c r="O2" s="135"/>
      <c r="P2" s="135"/>
      <c r="Q2" s="135"/>
      <c r="R2" s="135"/>
      <c r="S2" s="135"/>
      <c r="T2" s="135"/>
      <c r="U2" s="135"/>
      <c r="V2" s="135"/>
    </row>
    <row r="3" spans="1:22" ht="150">
      <c r="A3" s="80" t="s">
        <v>253</v>
      </c>
      <c r="B3" s="136" t="s">
        <v>254</v>
      </c>
      <c r="C3" s="135"/>
      <c r="D3" s="135"/>
      <c r="E3" s="135"/>
      <c r="F3" s="135"/>
      <c r="G3" s="135"/>
      <c r="H3" s="135"/>
      <c r="I3" s="135"/>
      <c r="J3" s="135"/>
      <c r="K3" s="135"/>
      <c r="L3" s="135"/>
      <c r="M3" s="135"/>
      <c r="N3" s="135"/>
      <c r="O3" s="135"/>
      <c r="P3" s="135"/>
      <c r="Q3" s="135"/>
      <c r="R3" s="135"/>
      <c r="S3" s="135"/>
      <c r="T3" s="135"/>
      <c r="U3" s="135"/>
      <c r="V3" s="135"/>
    </row>
    <row r="4" spans="1:22">
      <c r="A4" s="137" t="s">
        <v>255</v>
      </c>
      <c r="B4" s="136" t="s">
        <v>256</v>
      </c>
      <c r="C4" s="135"/>
      <c r="D4" s="135"/>
      <c r="E4" s="135"/>
      <c r="F4" s="135"/>
      <c r="G4" s="135"/>
      <c r="H4" s="135"/>
      <c r="I4" s="135"/>
      <c r="J4" s="135"/>
      <c r="K4" s="135"/>
      <c r="L4" s="135"/>
      <c r="M4" s="135"/>
      <c r="N4" s="135"/>
      <c r="O4" s="135"/>
      <c r="P4" s="135"/>
      <c r="Q4" s="135"/>
      <c r="R4" s="135"/>
      <c r="S4" s="135"/>
      <c r="T4" s="135"/>
      <c r="U4" s="135"/>
      <c r="V4" s="135"/>
    </row>
    <row r="5" spans="1:22" ht="90">
      <c r="A5" s="80" t="s">
        <v>257</v>
      </c>
      <c r="B5" s="136" t="s">
        <v>258</v>
      </c>
      <c r="C5" s="135"/>
      <c r="D5" s="135"/>
      <c r="E5" s="135"/>
      <c r="F5" s="135"/>
      <c r="G5" s="135"/>
      <c r="H5" s="135"/>
      <c r="I5" s="135"/>
      <c r="J5" s="135"/>
      <c r="K5" s="135"/>
      <c r="L5" s="135"/>
      <c r="M5" s="135"/>
      <c r="N5" s="135"/>
      <c r="O5" s="135"/>
      <c r="P5" s="135"/>
      <c r="Q5" s="135"/>
      <c r="R5" s="135"/>
      <c r="S5" s="135"/>
      <c r="T5" s="135"/>
      <c r="U5" s="135"/>
      <c r="V5" s="135"/>
    </row>
    <row r="6" spans="1:22" ht="45">
      <c r="A6" s="80" t="s">
        <v>259</v>
      </c>
      <c r="B6" s="136" t="s">
        <v>260</v>
      </c>
      <c r="C6" s="135"/>
      <c r="D6" s="135"/>
      <c r="E6" s="135"/>
      <c r="F6" s="135"/>
      <c r="G6" s="135"/>
      <c r="H6" s="135"/>
      <c r="I6" s="135"/>
      <c r="J6" s="135"/>
      <c r="K6" s="135"/>
      <c r="L6" s="135"/>
      <c r="M6" s="135"/>
      <c r="N6" s="135"/>
      <c r="O6" s="135"/>
      <c r="P6" s="135"/>
      <c r="Q6" s="135"/>
      <c r="R6" s="135"/>
      <c r="S6" s="135"/>
      <c r="T6" s="135"/>
      <c r="U6" s="135"/>
      <c r="V6" s="135"/>
    </row>
    <row r="7" spans="1:22" ht="15" customHeight="1">
      <c r="A7" s="80" t="s">
        <v>261</v>
      </c>
      <c r="B7" s="136" t="s">
        <v>262</v>
      </c>
      <c r="C7" s="135"/>
      <c r="D7" s="135"/>
      <c r="E7" s="135"/>
      <c r="F7" s="135"/>
      <c r="G7" s="135"/>
      <c r="H7" s="135"/>
      <c r="I7" s="135"/>
      <c r="J7" s="135"/>
      <c r="K7" s="135"/>
      <c r="L7" s="135"/>
      <c r="M7" s="135"/>
      <c r="N7" s="135"/>
      <c r="O7" s="135"/>
      <c r="P7" s="135"/>
      <c r="Q7" s="135"/>
      <c r="R7" s="135"/>
      <c r="S7" s="135"/>
      <c r="T7" s="135"/>
      <c r="U7" s="135"/>
      <c r="V7" s="135"/>
    </row>
    <row r="8" spans="1:22">
      <c r="A8" s="135"/>
      <c r="B8" s="135"/>
      <c r="C8" s="135"/>
      <c r="D8" s="135"/>
      <c r="E8" s="135"/>
      <c r="F8" s="135"/>
      <c r="G8" s="135"/>
      <c r="H8" s="135"/>
      <c r="I8" s="135"/>
      <c r="J8" s="135"/>
      <c r="K8" s="135"/>
      <c r="L8" s="135"/>
      <c r="M8" s="135"/>
      <c r="N8" s="135"/>
      <c r="O8" s="135"/>
      <c r="P8" s="135"/>
      <c r="Q8" s="135"/>
      <c r="R8" s="135"/>
      <c r="S8" s="135"/>
      <c r="T8" s="135"/>
      <c r="U8" s="135"/>
      <c r="V8" s="135"/>
    </row>
    <row r="9" spans="1:22" ht="15" customHeight="1">
      <c r="A9" s="138" t="s">
        <v>263</v>
      </c>
      <c r="B9" s="135"/>
      <c r="C9" s="135"/>
      <c r="D9" s="135"/>
      <c r="E9" s="135"/>
      <c r="F9" s="135"/>
      <c r="G9" s="135"/>
      <c r="H9" s="135"/>
      <c r="I9" s="135"/>
      <c r="J9" s="135"/>
      <c r="K9" s="135"/>
      <c r="L9" s="135"/>
      <c r="M9" s="135"/>
      <c r="N9" s="135"/>
      <c r="O9" s="135"/>
      <c r="P9" s="135"/>
      <c r="Q9" s="135"/>
      <c r="R9" s="135"/>
      <c r="S9" s="135"/>
      <c r="T9" s="135"/>
      <c r="U9" s="135"/>
      <c r="V9" s="135"/>
    </row>
    <row r="10" spans="1:22" ht="15" customHeight="1">
      <c r="A10" s="139" t="s">
        <v>168</v>
      </c>
      <c r="B10" s="135"/>
      <c r="C10" s="135"/>
      <c r="D10" s="135"/>
      <c r="E10" s="135"/>
      <c r="F10" s="135"/>
      <c r="G10" s="135"/>
      <c r="H10" s="135"/>
      <c r="I10" s="135"/>
      <c r="J10" s="135"/>
      <c r="K10" s="135"/>
      <c r="L10" s="135"/>
      <c r="M10" s="135"/>
      <c r="N10" s="135"/>
      <c r="O10" s="135"/>
      <c r="P10" s="135"/>
      <c r="Q10" s="135"/>
      <c r="R10" s="135"/>
      <c r="S10" s="135"/>
      <c r="T10" s="135"/>
      <c r="U10" s="135"/>
      <c r="V10" s="135"/>
    </row>
    <row r="11" spans="1:22" ht="15" customHeight="1">
      <c r="A11" s="139" t="s">
        <v>165</v>
      </c>
      <c r="B11" s="135"/>
      <c r="C11" s="135"/>
      <c r="D11" s="135"/>
      <c r="E11" s="135"/>
      <c r="F11" s="135"/>
      <c r="G11" s="135"/>
      <c r="H11" s="135"/>
      <c r="I11" s="135"/>
      <c r="J11" s="135"/>
      <c r="K11" s="135"/>
      <c r="L11" s="135"/>
      <c r="M11" s="135"/>
      <c r="N11" s="135"/>
      <c r="O11" s="135"/>
      <c r="P11" s="135"/>
      <c r="Q11" s="135"/>
      <c r="R11" s="135"/>
      <c r="S11" s="135"/>
      <c r="T11" s="135"/>
      <c r="U11" s="135"/>
      <c r="V11" s="135"/>
    </row>
    <row r="12" spans="1:22" ht="15" customHeight="1">
      <c r="A12" s="139" t="s">
        <v>264</v>
      </c>
      <c r="B12" s="135"/>
      <c r="C12" s="135"/>
      <c r="D12" s="135"/>
      <c r="E12" s="135"/>
      <c r="F12" s="135"/>
      <c r="G12" s="135"/>
      <c r="H12" s="135"/>
      <c r="I12" s="135"/>
      <c r="J12" s="135"/>
      <c r="K12" s="135"/>
      <c r="L12" s="135"/>
      <c r="M12" s="135"/>
      <c r="N12" s="135"/>
      <c r="O12" s="135"/>
      <c r="P12" s="135"/>
      <c r="Q12" s="135"/>
      <c r="R12" s="135"/>
      <c r="S12" s="135"/>
      <c r="T12" s="135"/>
      <c r="U12" s="135"/>
      <c r="V12" s="135"/>
    </row>
    <row r="13" spans="1:22" ht="15" customHeight="1">
      <c r="A13" s="139" t="s">
        <v>265</v>
      </c>
      <c r="B13" s="135"/>
      <c r="C13" s="135"/>
      <c r="D13" s="135"/>
      <c r="E13" s="135"/>
      <c r="F13" s="135"/>
      <c r="G13" s="135"/>
      <c r="H13" s="135"/>
      <c r="I13" s="135"/>
      <c r="J13" s="135"/>
      <c r="K13" s="135"/>
      <c r="L13" s="135"/>
      <c r="M13" s="135"/>
      <c r="N13" s="135"/>
      <c r="O13" s="135"/>
      <c r="P13" s="135"/>
      <c r="Q13" s="135"/>
      <c r="R13" s="135"/>
      <c r="S13" s="135"/>
      <c r="T13" s="135"/>
      <c r="U13" s="135"/>
      <c r="V13" s="135"/>
    </row>
    <row r="14" spans="1:22" ht="15" customHeight="1">
      <c r="A14" s="139" t="s">
        <v>266</v>
      </c>
      <c r="B14" s="135"/>
      <c r="C14" s="135"/>
      <c r="D14" s="135"/>
      <c r="E14" s="135"/>
      <c r="F14" s="135"/>
      <c r="G14" s="135"/>
      <c r="H14" s="135"/>
      <c r="I14" s="135"/>
      <c r="J14" s="135"/>
      <c r="K14" s="135"/>
      <c r="L14" s="135"/>
      <c r="M14" s="135"/>
      <c r="N14" s="135"/>
      <c r="O14" s="135"/>
      <c r="P14" s="135"/>
      <c r="Q14" s="135"/>
      <c r="R14" s="135"/>
      <c r="S14" s="135"/>
      <c r="T14" s="135"/>
      <c r="U14" s="135"/>
      <c r="V14" s="135"/>
    </row>
    <row r="15" spans="1:22" ht="15" customHeight="1">
      <c r="A15" s="139" t="s">
        <v>267</v>
      </c>
      <c r="B15" s="135"/>
      <c r="C15" s="135"/>
      <c r="D15" s="135"/>
      <c r="E15" s="135"/>
      <c r="F15" s="135"/>
      <c r="G15" s="135"/>
      <c r="H15" s="135"/>
      <c r="I15" s="135"/>
      <c r="J15" s="135"/>
      <c r="K15" s="135"/>
      <c r="L15" s="135"/>
      <c r="M15" s="135"/>
      <c r="N15" s="135"/>
      <c r="O15" s="135"/>
      <c r="P15" s="135"/>
      <c r="Q15" s="135"/>
      <c r="R15" s="135"/>
      <c r="S15" s="135"/>
      <c r="T15" s="135"/>
      <c r="U15" s="135"/>
      <c r="V15" s="135"/>
    </row>
    <row r="16" spans="1:22" ht="15" customHeight="1">
      <c r="A16" s="139" t="s">
        <v>268</v>
      </c>
      <c r="B16" s="135"/>
      <c r="C16" s="135"/>
      <c r="D16" s="135"/>
      <c r="E16" s="135"/>
      <c r="F16" s="135"/>
      <c r="G16" s="135"/>
      <c r="H16" s="135"/>
      <c r="I16" s="135"/>
      <c r="J16" s="135"/>
      <c r="K16" s="135"/>
      <c r="L16" s="135"/>
      <c r="M16" s="135"/>
      <c r="N16" s="135"/>
      <c r="O16" s="135"/>
      <c r="P16" s="135"/>
      <c r="Q16" s="135"/>
      <c r="R16" s="135"/>
      <c r="S16" s="135"/>
      <c r="T16" s="135"/>
      <c r="U16" s="135"/>
      <c r="V16" s="135"/>
    </row>
    <row r="17" spans="1:22" ht="15" customHeight="1">
      <c r="A17" s="139" t="s">
        <v>269</v>
      </c>
      <c r="B17" s="135"/>
      <c r="C17" s="135"/>
      <c r="D17" s="135"/>
      <c r="E17" s="135"/>
      <c r="F17" s="135"/>
      <c r="G17" s="135"/>
      <c r="H17" s="135"/>
      <c r="I17" s="135"/>
      <c r="J17" s="135"/>
      <c r="K17" s="135"/>
      <c r="L17" s="135"/>
      <c r="M17" s="135"/>
      <c r="N17" s="135"/>
      <c r="O17" s="135"/>
      <c r="P17" s="135"/>
      <c r="Q17" s="135"/>
      <c r="R17" s="135"/>
      <c r="S17" s="135"/>
      <c r="T17" s="135"/>
      <c r="U17" s="135"/>
      <c r="V17" s="135"/>
    </row>
    <row r="18" spans="1:22" ht="15" customHeight="1">
      <c r="A18" s="139" t="s">
        <v>270</v>
      </c>
      <c r="B18" s="135"/>
      <c r="C18" s="135"/>
      <c r="D18" s="135"/>
      <c r="E18" s="135"/>
      <c r="F18" s="135"/>
      <c r="G18" s="135"/>
      <c r="H18" s="135"/>
      <c r="I18" s="135"/>
      <c r="J18" s="135"/>
      <c r="K18" s="135"/>
      <c r="L18" s="135"/>
      <c r="M18" s="135"/>
      <c r="N18" s="135"/>
      <c r="O18" s="135"/>
      <c r="P18" s="135"/>
      <c r="Q18" s="135"/>
      <c r="R18" s="135"/>
      <c r="S18" s="135"/>
      <c r="T18" s="135"/>
      <c r="U18" s="135"/>
      <c r="V18" s="135"/>
    </row>
    <row r="19" spans="1:22" ht="15" customHeight="1">
      <c r="A19" s="139" t="s">
        <v>271</v>
      </c>
      <c r="B19" s="135"/>
      <c r="C19" s="135"/>
      <c r="D19" s="135"/>
      <c r="E19" s="135"/>
      <c r="F19" s="135"/>
      <c r="G19" s="135"/>
      <c r="H19" s="135"/>
      <c r="I19" s="135"/>
      <c r="J19" s="135"/>
      <c r="K19" s="135"/>
      <c r="L19" s="135"/>
      <c r="M19" s="135"/>
      <c r="N19" s="135"/>
      <c r="O19" s="135"/>
      <c r="P19" s="135"/>
      <c r="Q19" s="135"/>
      <c r="R19" s="135"/>
      <c r="S19" s="135"/>
      <c r="T19" s="135"/>
      <c r="U19" s="135"/>
      <c r="V19" s="135"/>
    </row>
    <row r="20" spans="1:22" ht="15" customHeight="1">
      <c r="A20" s="139" t="s">
        <v>129</v>
      </c>
      <c r="B20" s="135"/>
      <c r="C20" s="135"/>
      <c r="D20" s="135"/>
      <c r="E20" s="135"/>
      <c r="F20" s="135"/>
      <c r="G20" s="135"/>
      <c r="H20" s="135"/>
      <c r="I20" s="135"/>
      <c r="J20" s="135"/>
      <c r="K20" s="135"/>
      <c r="L20" s="135"/>
      <c r="M20" s="135"/>
      <c r="N20" s="135"/>
      <c r="O20" s="135"/>
      <c r="P20" s="135"/>
      <c r="Q20" s="135"/>
      <c r="R20" s="135"/>
      <c r="S20" s="135"/>
      <c r="T20" s="135"/>
      <c r="U20" s="135"/>
      <c r="V20" s="135"/>
    </row>
    <row r="21" spans="1:22" ht="15" customHeight="1">
      <c r="A21" s="139" t="s">
        <v>137</v>
      </c>
      <c r="B21" s="135"/>
      <c r="C21" s="135"/>
      <c r="D21" s="135"/>
      <c r="E21" s="135"/>
      <c r="F21" s="135"/>
      <c r="G21" s="135"/>
      <c r="H21" s="135"/>
      <c r="I21" s="135"/>
      <c r="J21" s="135"/>
      <c r="K21" s="135"/>
      <c r="L21" s="135"/>
      <c r="M21" s="135"/>
      <c r="N21" s="135"/>
      <c r="O21" s="135"/>
      <c r="P21" s="135"/>
      <c r="Q21" s="135"/>
      <c r="R21" s="135"/>
      <c r="S21" s="135"/>
      <c r="T21" s="135"/>
      <c r="U21" s="135"/>
      <c r="V21" s="135"/>
    </row>
    <row r="22" spans="1:22" ht="15" customHeight="1">
      <c r="A22" s="139" t="s">
        <v>272</v>
      </c>
      <c r="B22" s="135"/>
      <c r="C22" s="135"/>
      <c r="D22" s="135"/>
      <c r="E22" s="135"/>
      <c r="F22" s="135"/>
      <c r="G22" s="135"/>
      <c r="H22" s="135"/>
      <c r="I22" s="135"/>
      <c r="J22" s="135"/>
      <c r="K22" s="135"/>
      <c r="L22" s="135"/>
      <c r="M22" s="135"/>
      <c r="N22" s="135"/>
      <c r="O22" s="135"/>
      <c r="P22" s="135"/>
      <c r="Q22" s="135"/>
      <c r="R22" s="135"/>
      <c r="S22" s="135"/>
      <c r="T22" s="135"/>
      <c r="U22" s="135"/>
      <c r="V22" s="135"/>
    </row>
    <row r="23" spans="1:22" ht="15" customHeight="1">
      <c r="A23" s="139" t="s">
        <v>273</v>
      </c>
      <c r="B23" s="135"/>
      <c r="C23" s="135"/>
      <c r="D23" s="135"/>
      <c r="E23" s="135"/>
      <c r="F23" s="135"/>
      <c r="G23" s="135"/>
      <c r="H23" s="135"/>
      <c r="I23" s="135"/>
      <c r="J23" s="135"/>
      <c r="K23" s="135"/>
      <c r="L23" s="135"/>
      <c r="M23" s="135"/>
      <c r="N23" s="135"/>
      <c r="O23" s="135"/>
      <c r="P23" s="135"/>
      <c r="Q23" s="135"/>
      <c r="R23" s="135"/>
      <c r="S23" s="135"/>
      <c r="T23" s="135"/>
      <c r="U23" s="135"/>
      <c r="V23" s="135"/>
    </row>
    <row r="24" spans="1:22" ht="15" customHeight="1">
      <c r="A24" s="139" t="s">
        <v>152</v>
      </c>
      <c r="B24" s="135"/>
      <c r="C24" s="135"/>
      <c r="D24" s="135"/>
      <c r="E24" s="135"/>
      <c r="F24" s="135"/>
      <c r="G24" s="135"/>
      <c r="H24" s="135"/>
      <c r="I24" s="135"/>
      <c r="J24" s="135"/>
      <c r="K24" s="135"/>
      <c r="L24" s="135"/>
      <c r="M24" s="135"/>
      <c r="N24" s="135"/>
      <c r="O24" s="135"/>
      <c r="P24" s="135"/>
      <c r="Q24" s="135"/>
      <c r="R24" s="135"/>
      <c r="S24" s="135"/>
      <c r="T24" s="135"/>
      <c r="U24" s="135"/>
      <c r="V24" s="135"/>
    </row>
    <row r="25" spans="1:22" ht="15" customHeight="1">
      <c r="A25" s="139" t="s">
        <v>274</v>
      </c>
      <c r="B25" s="135"/>
      <c r="C25" s="135"/>
      <c r="D25" s="135"/>
      <c r="E25" s="135"/>
      <c r="F25" s="135"/>
      <c r="G25" s="135"/>
      <c r="H25" s="135"/>
      <c r="I25" s="135"/>
      <c r="J25" s="135"/>
      <c r="K25" s="135"/>
      <c r="L25" s="135"/>
      <c r="M25" s="135"/>
      <c r="N25" s="135"/>
      <c r="O25" s="135"/>
      <c r="P25" s="135"/>
      <c r="Q25" s="135"/>
      <c r="R25" s="135"/>
      <c r="S25" s="135"/>
      <c r="T25" s="135"/>
      <c r="U25" s="135"/>
      <c r="V25" s="135"/>
    </row>
    <row r="26" spans="1:22" ht="15" customHeight="1">
      <c r="A26" s="139" t="s">
        <v>275</v>
      </c>
      <c r="B26" s="135"/>
      <c r="C26" s="135"/>
      <c r="D26" s="135"/>
      <c r="E26" s="135"/>
      <c r="F26" s="135"/>
      <c r="G26" s="135"/>
      <c r="H26" s="135"/>
      <c r="I26" s="135"/>
      <c r="J26" s="135"/>
      <c r="K26" s="135"/>
      <c r="L26" s="135"/>
      <c r="M26" s="135"/>
      <c r="N26" s="135"/>
      <c r="O26" s="135"/>
      <c r="P26" s="135"/>
      <c r="Q26" s="135"/>
      <c r="R26" s="135"/>
      <c r="S26" s="135"/>
      <c r="T26" s="135"/>
      <c r="U26" s="135"/>
      <c r="V26" s="135"/>
    </row>
    <row r="27" spans="1:22" ht="15" customHeight="1">
      <c r="A27" s="139" t="s">
        <v>276</v>
      </c>
      <c r="B27" s="135"/>
      <c r="C27" s="135"/>
      <c r="D27" s="135"/>
      <c r="E27" s="135"/>
      <c r="F27" s="135"/>
      <c r="G27" s="135"/>
      <c r="H27" s="135"/>
      <c r="I27" s="135"/>
      <c r="J27" s="135"/>
      <c r="K27" s="135"/>
      <c r="L27" s="135"/>
      <c r="M27" s="135"/>
      <c r="N27" s="135"/>
      <c r="O27" s="135"/>
      <c r="P27" s="135"/>
      <c r="Q27" s="135"/>
      <c r="R27" s="135"/>
      <c r="S27" s="135"/>
      <c r="T27" s="135"/>
      <c r="U27" s="135"/>
      <c r="V27" s="135"/>
    </row>
    <row r="28" spans="1:22" ht="15" customHeight="1">
      <c r="A28" s="139" t="s">
        <v>277</v>
      </c>
      <c r="B28" s="135"/>
      <c r="C28" s="135"/>
      <c r="D28" s="135"/>
      <c r="E28" s="135"/>
      <c r="F28" s="135"/>
      <c r="G28" s="135"/>
      <c r="H28" s="135"/>
      <c r="I28" s="135"/>
      <c r="J28" s="135"/>
      <c r="K28" s="135"/>
      <c r="L28" s="135"/>
      <c r="M28" s="135"/>
      <c r="N28" s="135"/>
      <c r="O28" s="135"/>
      <c r="P28" s="135"/>
      <c r="Q28" s="135"/>
      <c r="R28" s="135"/>
      <c r="S28" s="135"/>
      <c r="T28" s="135"/>
      <c r="U28" s="135"/>
      <c r="V28" s="135"/>
    </row>
    <row r="29" spans="1:22" ht="15" customHeight="1">
      <c r="A29" s="139" t="s">
        <v>278</v>
      </c>
      <c r="B29" s="135"/>
      <c r="C29" s="135"/>
      <c r="D29" s="135"/>
      <c r="E29" s="135"/>
      <c r="F29" s="135"/>
      <c r="G29" s="135"/>
      <c r="H29" s="135"/>
      <c r="I29" s="135"/>
      <c r="J29" s="135"/>
      <c r="K29" s="135"/>
      <c r="L29" s="135"/>
      <c r="M29" s="135"/>
      <c r="N29" s="135"/>
      <c r="O29" s="135"/>
      <c r="P29" s="135"/>
      <c r="Q29" s="135"/>
      <c r="R29" s="135"/>
      <c r="S29" s="135"/>
      <c r="T29" s="135"/>
      <c r="U29" s="135"/>
      <c r="V29" s="135"/>
    </row>
    <row r="30" spans="1:22" ht="15" customHeight="1">
      <c r="A30" s="139" t="s">
        <v>279</v>
      </c>
      <c r="B30" s="135"/>
      <c r="C30" s="135"/>
      <c r="D30" s="135"/>
      <c r="E30" s="135"/>
      <c r="F30" s="135"/>
      <c r="G30" s="135"/>
      <c r="H30" s="135"/>
      <c r="I30" s="135"/>
      <c r="J30" s="135"/>
      <c r="K30" s="135"/>
      <c r="L30" s="135"/>
      <c r="M30" s="135"/>
      <c r="N30" s="135"/>
      <c r="O30" s="135"/>
      <c r="P30" s="135"/>
      <c r="Q30" s="135"/>
      <c r="R30" s="135"/>
      <c r="S30" s="135"/>
      <c r="T30" s="135"/>
      <c r="U30" s="135"/>
      <c r="V30" s="135"/>
    </row>
    <row r="31" spans="1:22" ht="15" customHeight="1">
      <c r="A31" s="139" t="s">
        <v>280</v>
      </c>
      <c r="B31" s="135"/>
      <c r="C31" s="135"/>
      <c r="D31" s="135"/>
      <c r="E31" s="135"/>
      <c r="F31" s="135"/>
      <c r="G31" s="135"/>
      <c r="H31" s="135"/>
      <c r="I31" s="135"/>
      <c r="J31" s="135"/>
      <c r="K31" s="135"/>
      <c r="L31" s="135"/>
      <c r="M31" s="135"/>
      <c r="N31" s="135"/>
      <c r="O31" s="135"/>
      <c r="P31" s="135"/>
      <c r="Q31" s="135"/>
      <c r="R31" s="135"/>
      <c r="S31" s="135"/>
      <c r="T31" s="135"/>
      <c r="U31" s="135"/>
      <c r="V31" s="135"/>
    </row>
    <row r="32" spans="1:22" ht="15" customHeight="1">
      <c r="A32" s="139" t="s">
        <v>149</v>
      </c>
      <c r="B32" s="135"/>
      <c r="C32" s="135"/>
      <c r="D32" s="135"/>
      <c r="E32" s="135"/>
      <c r="F32" s="135"/>
      <c r="G32" s="135"/>
      <c r="H32" s="135"/>
      <c r="I32" s="135"/>
      <c r="J32" s="135"/>
      <c r="K32" s="135"/>
      <c r="L32" s="135"/>
      <c r="M32" s="135"/>
      <c r="N32" s="135"/>
      <c r="O32" s="135"/>
      <c r="P32" s="135"/>
      <c r="Q32" s="135"/>
      <c r="R32" s="135"/>
      <c r="S32" s="135"/>
      <c r="T32" s="135"/>
      <c r="U32" s="135"/>
      <c r="V32" s="135"/>
    </row>
    <row r="33" spans="1:22" ht="15" customHeight="1">
      <c r="A33" s="139" t="s">
        <v>281</v>
      </c>
      <c r="B33" s="135"/>
      <c r="C33" s="135"/>
      <c r="D33" s="135"/>
      <c r="E33" s="135"/>
      <c r="F33" s="135"/>
      <c r="G33" s="135"/>
      <c r="H33" s="135"/>
      <c r="I33" s="135"/>
      <c r="J33" s="135"/>
      <c r="K33" s="135"/>
      <c r="L33" s="135"/>
      <c r="M33" s="135"/>
      <c r="N33" s="135"/>
      <c r="O33" s="135"/>
      <c r="P33" s="135"/>
      <c r="Q33" s="135"/>
      <c r="R33" s="135"/>
      <c r="S33" s="135"/>
      <c r="T33" s="135"/>
      <c r="U33" s="135"/>
      <c r="V33" s="135"/>
    </row>
    <row r="34" spans="1:22" ht="15" customHeight="1">
      <c r="A34" s="139" t="s">
        <v>282</v>
      </c>
      <c r="B34" s="135"/>
      <c r="C34" s="135"/>
      <c r="D34" s="135"/>
      <c r="E34" s="135"/>
      <c r="F34" s="135"/>
      <c r="G34" s="135"/>
      <c r="H34" s="135"/>
      <c r="I34" s="135"/>
      <c r="J34" s="135"/>
      <c r="K34" s="135"/>
      <c r="L34" s="135"/>
      <c r="M34" s="135"/>
      <c r="N34" s="135"/>
      <c r="O34" s="135"/>
      <c r="P34" s="135"/>
      <c r="Q34" s="135"/>
      <c r="R34" s="135"/>
      <c r="S34" s="135"/>
      <c r="T34" s="135"/>
      <c r="U34" s="135"/>
      <c r="V34" s="135"/>
    </row>
    <row r="35" spans="1:22" ht="15" customHeight="1">
      <c r="A35" s="139" t="s">
        <v>283</v>
      </c>
      <c r="B35" s="135"/>
      <c r="C35" s="135"/>
      <c r="D35" s="135"/>
      <c r="E35" s="135"/>
      <c r="F35" s="135"/>
      <c r="G35" s="135"/>
      <c r="H35" s="135"/>
      <c r="I35" s="135"/>
      <c r="J35" s="135"/>
      <c r="K35" s="135"/>
      <c r="L35" s="135"/>
      <c r="M35" s="135"/>
      <c r="N35" s="135"/>
      <c r="O35" s="135"/>
      <c r="P35" s="135"/>
      <c r="Q35" s="135"/>
      <c r="R35" s="135"/>
      <c r="S35" s="135"/>
      <c r="T35" s="135"/>
      <c r="U35" s="135"/>
      <c r="V35" s="135"/>
    </row>
    <row r="36" spans="1:22" ht="15" customHeight="1">
      <c r="A36" s="139" t="s">
        <v>123</v>
      </c>
      <c r="B36" s="135"/>
      <c r="C36" s="135"/>
      <c r="D36" s="135"/>
      <c r="E36" s="135"/>
      <c r="F36" s="135"/>
      <c r="G36" s="135"/>
      <c r="H36" s="135"/>
      <c r="I36" s="135"/>
      <c r="J36" s="135"/>
      <c r="K36" s="135"/>
      <c r="L36" s="135"/>
      <c r="M36" s="135"/>
      <c r="N36" s="135"/>
      <c r="O36" s="135"/>
      <c r="P36" s="135"/>
      <c r="Q36" s="135"/>
      <c r="R36" s="135"/>
      <c r="S36" s="135"/>
      <c r="T36" s="135"/>
      <c r="U36" s="135"/>
      <c r="V36" s="135"/>
    </row>
    <row r="37" spans="1:22" ht="15.75" customHeight="1">
      <c r="A37" s="135"/>
      <c r="B37" s="135"/>
      <c r="C37" s="135"/>
      <c r="D37" s="135"/>
      <c r="E37" s="135"/>
      <c r="F37" s="135"/>
      <c r="G37" s="135"/>
      <c r="H37" s="135"/>
      <c r="I37" s="135"/>
      <c r="J37" s="135"/>
      <c r="K37" s="135"/>
      <c r="L37" s="135"/>
      <c r="M37" s="135"/>
      <c r="N37" s="135"/>
      <c r="O37" s="135"/>
      <c r="P37" s="135"/>
      <c r="Q37" s="135"/>
      <c r="R37" s="135"/>
      <c r="S37" s="135"/>
      <c r="T37" s="135"/>
      <c r="U37" s="135"/>
      <c r="V37" s="135"/>
    </row>
    <row r="38" spans="1:22" ht="15.75" customHeight="1">
      <c r="A38" s="140" t="s">
        <v>284</v>
      </c>
      <c r="B38" s="141" t="s">
        <v>285</v>
      </c>
      <c r="C38" s="135"/>
      <c r="D38" s="135"/>
      <c r="E38" s="135"/>
      <c r="F38" s="135"/>
      <c r="G38" s="135"/>
      <c r="H38" s="135"/>
      <c r="I38" s="135"/>
      <c r="J38" s="135"/>
      <c r="K38" s="135"/>
      <c r="L38" s="135"/>
      <c r="M38" s="135"/>
      <c r="N38" s="135"/>
      <c r="O38" s="135"/>
      <c r="P38" s="135"/>
      <c r="Q38" s="135"/>
      <c r="R38" s="135"/>
      <c r="S38" s="135"/>
      <c r="T38" s="135"/>
      <c r="U38" s="135"/>
      <c r="V38" s="135"/>
    </row>
    <row r="39" spans="1:22" ht="15.75" customHeight="1">
      <c r="A39" s="142" t="s">
        <v>286</v>
      </c>
      <c r="B39" s="136">
        <v>1131</v>
      </c>
      <c r="C39" s="135"/>
      <c r="D39" s="135"/>
      <c r="E39" s="135"/>
      <c r="F39" s="135"/>
      <c r="G39" s="135"/>
      <c r="H39" s="135"/>
      <c r="I39" s="135"/>
      <c r="J39" s="135"/>
      <c r="K39" s="135"/>
      <c r="L39" s="135"/>
      <c r="M39" s="135"/>
      <c r="N39" s="135"/>
      <c r="O39" s="135"/>
      <c r="P39" s="135"/>
      <c r="Q39" s="135"/>
      <c r="R39" s="135"/>
      <c r="S39" s="135"/>
      <c r="T39" s="135"/>
      <c r="U39" s="135"/>
      <c r="V39" s="135"/>
    </row>
    <row r="40" spans="1:22" ht="15.75" customHeight="1">
      <c r="A40" s="136" t="s">
        <v>287</v>
      </c>
      <c r="B40" s="136">
        <v>2210</v>
      </c>
      <c r="C40" s="135"/>
      <c r="D40" s="135"/>
      <c r="E40" s="135"/>
      <c r="F40" s="135"/>
      <c r="G40" s="135"/>
      <c r="H40" s="135"/>
      <c r="I40" s="135"/>
      <c r="J40" s="135"/>
      <c r="K40" s="135"/>
      <c r="L40" s="135"/>
      <c r="M40" s="135"/>
      <c r="N40" s="135"/>
      <c r="O40" s="135"/>
      <c r="P40" s="135"/>
      <c r="Q40" s="135"/>
      <c r="R40" s="135"/>
      <c r="S40" s="135"/>
      <c r="T40" s="135"/>
      <c r="U40" s="135"/>
      <c r="V40" s="135"/>
    </row>
    <row r="41" spans="1:22" ht="15.75" customHeight="1">
      <c r="A41" s="136" t="s">
        <v>288</v>
      </c>
      <c r="B41" s="136">
        <v>2240</v>
      </c>
      <c r="C41" s="135"/>
      <c r="D41" s="135"/>
      <c r="E41" s="135"/>
      <c r="F41" s="135"/>
      <c r="G41" s="135"/>
      <c r="H41" s="135"/>
      <c r="I41" s="135"/>
      <c r="J41" s="135"/>
      <c r="K41" s="135"/>
      <c r="L41" s="135"/>
      <c r="M41" s="135"/>
      <c r="N41" s="135"/>
      <c r="O41" s="135"/>
      <c r="P41" s="135"/>
      <c r="Q41" s="135"/>
      <c r="R41" s="135"/>
      <c r="S41" s="135"/>
      <c r="T41" s="135"/>
      <c r="U41" s="135"/>
      <c r="V41" s="135"/>
    </row>
    <row r="42" spans="1:22" ht="15.75" customHeight="1">
      <c r="A42" s="136" t="s">
        <v>289</v>
      </c>
      <c r="B42" s="136" t="s">
        <v>290</v>
      </c>
      <c r="C42" s="135"/>
      <c r="D42" s="135"/>
      <c r="E42" s="135"/>
      <c r="F42" s="135"/>
      <c r="G42" s="135"/>
      <c r="H42" s="135"/>
      <c r="I42" s="135"/>
      <c r="J42" s="135"/>
      <c r="K42" s="135"/>
      <c r="L42" s="135"/>
      <c r="M42" s="135"/>
      <c r="N42" s="135"/>
      <c r="O42" s="135"/>
      <c r="P42" s="135"/>
      <c r="Q42" s="135"/>
      <c r="R42" s="135"/>
      <c r="S42" s="135"/>
      <c r="T42" s="135"/>
      <c r="U42" s="135"/>
      <c r="V42" s="135"/>
    </row>
    <row r="43" spans="1:22" ht="15.75" customHeight="1">
      <c r="A43" s="143" t="s">
        <v>291</v>
      </c>
      <c r="B43" s="143">
        <v>2600</v>
      </c>
      <c r="C43" s="135"/>
      <c r="D43" s="135"/>
      <c r="E43" s="135"/>
      <c r="F43" s="135"/>
      <c r="G43" s="135"/>
      <c r="H43" s="135"/>
      <c r="I43" s="135"/>
      <c r="J43" s="135"/>
      <c r="K43" s="135"/>
      <c r="L43" s="135"/>
      <c r="M43" s="135"/>
      <c r="N43" s="135"/>
      <c r="O43" s="135"/>
      <c r="P43" s="135"/>
      <c r="Q43" s="135"/>
      <c r="R43" s="135"/>
      <c r="S43" s="135"/>
      <c r="T43" s="135"/>
      <c r="U43" s="135"/>
      <c r="V43" s="135"/>
    </row>
    <row r="44" spans="1:22" ht="15.75" customHeight="1">
      <c r="A44" s="144"/>
      <c r="B44" s="145"/>
      <c r="C44" s="135"/>
      <c r="D44" s="135"/>
      <c r="E44" s="135"/>
      <c r="F44" s="135"/>
      <c r="G44" s="135"/>
      <c r="H44" s="135"/>
      <c r="I44" s="135"/>
      <c r="J44" s="135"/>
      <c r="K44" s="135"/>
      <c r="L44" s="135"/>
      <c r="M44" s="135"/>
      <c r="N44" s="135"/>
      <c r="O44" s="135"/>
      <c r="P44" s="135"/>
      <c r="Q44" s="135"/>
      <c r="R44" s="135"/>
      <c r="S44" s="135"/>
      <c r="T44" s="135"/>
      <c r="U44" s="135"/>
      <c r="V44" s="135"/>
    </row>
    <row r="45" spans="1:22" ht="15.75" customHeight="1">
      <c r="A45" s="146" t="s">
        <v>292</v>
      </c>
      <c r="B45" s="147" t="s">
        <v>285</v>
      </c>
      <c r="C45" s="135"/>
      <c r="D45" s="135"/>
      <c r="E45" s="135"/>
      <c r="F45" s="135"/>
      <c r="G45" s="135"/>
      <c r="H45" s="135"/>
      <c r="I45" s="135"/>
      <c r="J45" s="135"/>
      <c r="K45" s="135"/>
      <c r="L45" s="135"/>
      <c r="M45" s="135"/>
      <c r="N45" s="135"/>
      <c r="O45" s="135"/>
      <c r="P45" s="135"/>
      <c r="Q45" s="135"/>
      <c r="R45" s="135"/>
      <c r="S45" s="135"/>
      <c r="T45" s="135"/>
      <c r="U45" s="135"/>
      <c r="V45" s="135"/>
    </row>
    <row r="46" spans="1:22" ht="15.75" customHeight="1">
      <c r="A46" s="136" t="s">
        <v>293</v>
      </c>
      <c r="B46" s="136" t="s">
        <v>294</v>
      </c>
      <c r="C46" s="135"/>
      <c r="D46" s="135"/>
      <c r="E46" s="135"/>
      <c r="F46" s="135"/>
      <c r="G46" s="135"/>
      <c r="H46" s="135"/>
      <c r="I46" s="135"/>
      <c r="J46" s="135"/>
      <c r="K46" s="135"/>
      <c r="L46" s="135"/>
      <c r="M46" s="135"/>
      <c r="N46" s="135"/>
      <c r="O46" s="135"/>
      <c r="P46" s="135"/>
      <c r="Q46" s="135"/>
      <c r="R46" s="135"/>
      <c r="S46" s="135"/>
      <c r="T46" s="135"/>
      <c r="U46" s="135"/>
      <c r="V46" s="135"/>
    </row>
    <row r="47" spans="1:22" ht="15.75" customHeight="1">
      <c r="A47" s="136" t="s">
        <v>295</v>
      </c>
      <c r="B47" s="136" t="s">
        <v>296</v>
      </c>
      <c r="C47" s="135"/>
      <c r="D47" s="135"/>
      <c r="E47" s="135"/>
      <c r="F47" s="135"/>
      <c r="G47" s="135"/>
      <c r="H47" s="135"/>
      <c r="I47" s="135"/>
      <c r="J47" s="135"/>
      <c r="K47" s="135"/>
      <c r="L47" s="135"/>
      <c r="M47" s="135"/>
      <c r="N47" s="135"/>
      <c r="O47" s="135"/>
      <c r="P47" s="135"/>
      <c r="Q47" s="135"/>
      <c r="R47" s="135"/>
      <c r="S47" s="135"/>
      <c r="T47" s="135"/>
      <c r="U47" s="135"/>
      <c r="V47" s="135"/>
    </row>
    <row r="48" spans="1:22" ht="15.75" customHeight="1">
      <c r="A48" s="136" t="s">
        <v>297</v>
      </c>
      <c r="B48" s="136" t="s">
        <v>179</v>
      </c>
      <c r="C48" s="135"/>
      <c r="D48" s="135"/>
      <c r="E48" s="135"/>
      <c r="F48" s="135"/>
      <c r="G48" s="135"/>
      <c r="H48" s="135"/>
      <c r="I48" s="135"/>
      <c r="J48" s="135"/>
      <c r="K48" s="135"/>
      <c r="L48" s="135"/>
      <c r="M48" s="135"/>
      <c r="N48" s="135"/>
      <c r="O48" s="135"/>
      <c r="P48" s="135"/>
      <c r="Q48" s="135"/>
      <c r="R48" s="135"/>
      <c r="S48" s="135"/>
      <c r="T48" s="135"/>
      <c r="U48" s="135"/>
      <c r="V48" s="135"/>
    </row>
    <row r="49" spans="1:22" ht="15.75" customHeight="1">
      <c r="A49" s="136" t="s">
        <v>298</v>
      </c>
      <c r="B49" s="136" t="s">
        <v>299</v>
      </c>
      <c r="C49" s="135"/>
      <c r="D49" s="135"/>
      <c r="E49" s="135"/>
      <c r="F49" s="135"/>
      <c r="G49" s="135"/>
      <c r="H49" s="135"/>
      <c r="I49" s="135"/>
      <c r="J49" s="135"/>
      <c r="K49" s="135"/>
      <c r="L49" s="135"/>
      <c r="M49" s="135"/>
      <c r="N49" s="135"/>
      <c r="O49" s="135"/>
      <c r="P49" s="135"/>
      <c r="Q49" s="135"/>
      <c r="R49" s="135"/>
      <c r="S49" s="135"/>
      <c r="T49" s="135"/>
      <c r="U49" s="135"/>
      <c r="V49" s="135"/>
    </row>
    <row r="50" spans="1:22" ht="15.75" customHeight="1">
      <c r="A50" s="136" t="s">
        <v>300</v>
      </c>
      <c r="B50" s="136" t="s">
        <v>170</v>
      </c>
      <c r="C50" s="135"/>
      <c r="D50" s="135"/>
      <c r="E50" s="135"/>
      <c r="F50" s="135"/>
      <c r="G50" s="135"/>
      <c r="H50" s="135"/>
      <c r="I50" s="135"/>
      <c r="J50" s="135"/>
      <c r="K50" s="135"/>
      <c r="L50" s="135"/>
      <c r="M50" s="135"/>
      <c r="N50" s="135"/>
      <c r="O50" s="135"/>
      <c r="P50" s="135"/>
      <c r="Q50" s="135"/>
      <c r="R50" s="135"/>
      <c r="S50" s="135"/>
      <c r="T50" s="135"/>
      <c r="U50" s="135"/>
      <c r="V50" s="135"/>
    </row>
    <row r="51" spans="1:22" ht="15.75" customHeight="1">
      <c r="A51" s="136" t="s">
        <v>301</v>
      </c>
      <c r="B51" s="136" t="s">
        <v>302</v>
      </c>
      <c r="C51" s="135"/>
      <c r="D51" s="135"/>
      <c r="E51" s="135"/>
      <c r="F51" s="135"/>
      <c r="G51" s="135"/>
      <c r="H51" s="135"/>
      <c r="I51" s="135"/>
      <c r="J51" s="135"/>
      <c r="K51" s="135"/>
      <c r="L51" s="135"/>
      <c r="M51" s="135"/>
      <c r="N51" s="135"/>
      <c r="O51" s="135"/>
      <c r="P51" s="135"/>
      <c r="Q51" s="135"/>
      <c r="R51" s="135"/>
      <c r="S51" s="135"/>
      <c r="T51" s="135"/>
      <c r="U51" s="135"/>
      <c r="V51" s="135"/>
    </row>
    <row r="52" spans="1:22" ht="15.75" customHeight="1">
      <c r="A52" s="136" t="s">
        <v>303</v>
      </c>
      <c r="B52" s="136" t="s">
        <v>304</v>
      </c>
      <c r="C52" s="135"/>
      <c r="D52" s="135"/>
      <c r="E52" s="135"/>
      <c r="F52" s="135"/>
      <c r="G52" s="135"/>
      <c r="H52" s="135"/>
      <c r="I52" s="135"/>
      <c r="J52" s="135"/>
      <c r="K52" s="135"/>
      <c r="L52" s="135"/>
      <c r="M52" s="135"/>
      <c r="N52" s="135"/>
      <c r="O52" s="135"/>
      <c r="P52" s="135"/>
      <c r="Q52" s="135"/>
      <c r="R52" s="135"/>
      <c r="S52" s="135"/>
      <c r="T52" s="135"/>
      <c r="U52" s="135"/>
      <c r="V52" s="135"/>
    </row>
    <row r="53" spans="1:22" ht="15.75" customHeight="1">
      <c r="A53" s="136" t="s">
        <v>305</v>
      </c>
      <c r="B53" s="136" t="s">
        <v>306</v>
      </c>
      <c r="C53" s="135"/>
      <c r="D53" s="135"/>
      <c r="E53" s="135"/>
      <c r="F53" s="135"/>
      <c r="G53" s="135"/>
      <c r="H53" s="135"/>
      <c r="I53" s="135"/>
      <c r="J53" s="135"/>
      <c r="K53" s="135"/>
      <c r="L53" s="135"/>
      <c r="M53" s="135"/>
      <c r="N53" s="135"/>
      <c r="O53" s="135"/>
      <c r="P53" s="135"/>
      <c r="Q53" s="135"/>
      <c r="R53" s="135"/>
      <c r="S53" s="135"/>
      <c r="T53" s="135"/>
      <c r="U53" s="135"/>
      <c r="V53" s="135"/>
    </row>
    <row r="54" spans="1:22" ht="15.75" customHeight="1">
      <c r="A54" s="136" t="s">
        <v>307</v>
      </c>
      <c r="B54" s="136" t="s">
        <v>175</v>
      </c>
      <c r="C54" s="135"/>
      <c r="D54" s="135"/>
      <c r="E54" s="135"/>
      <c r="F54" s="135"/>
      <c r="G54" s="135"/>
      <c r="H54" s="135"/>
      <c r="I54" s="135"/>
      <c r="J54" s="135"/>
      <c r="K54" s="135"/>
      <c r="L54" s="135"/>
      <c r="M54" s="135"/>
      <c r="N54" s="135"/>
      <c r="O54" s="135"/>
      <c r="P54" s="135"/>
      <c r="Q54" s="135"/>
      <c r="R54" s="135"/>
      <c r="S54" s="135"/>
      <c r="T54" s="135"/>
      <c r="U54" s="135"/>
      <c r="V54" s="135"/>
    </row>
    <row r="55" spans="1:22" ht="15.75" customHeight="1">
      <c r="A55" s="136" t="s">
        <v>308</v>
      </c>
      <c r="B55" s="136" t="s">
        <v>309</v>
      </c>
      <c r="C55" s="135"/>
      <c r="D55" s="135"/>
      <c r="E55" s="135"/>
      <c r="F55" s="135"/>
      <c r="G55" s="135"/>
      <c r="H55" s="135"/>
      <c r="I55" s="135"/>
      <c r="J55" s="135"/>
      <c r="K55" s="135"/>
      <c r="L55" s="135"/>
      <c r="M55" s="135"/>
      <c r="N55" s="135"/>
      <c r="O55" s="135"/>
      <c r="P55" s="135"/>
      <c r="Q55" s="135"/>
      <c r="R55" s="135"/>
      <c r="S55" s="135"/>
      <c r="T55" s="135"/>
      <c r="U55" s="135"/>
      <c r="V55" s="135"/>
    </row>
    <row r="56" spans="1:22" ht="15.75" customHeight="1">
      <c r="A56" s="136" t="s">
        <v>310</v>
      </c>
      <c r="B56" s="136" t="s">
        <v>311</v>
      </c>
      <c r="C56" s="135"/>
      <c r="D56" s="135"/>
      <c r="E56" s="135"/>
      <c r="F56" s="135"/>
      <c r="G56" s="135"/>
      <c r="H56" s="135"/>
      <c r="I56" s="135"/>
      <c r="J56" s="135"/>
      <c r="K56" s="135"/>
      <c r="L56" s="135"/>
      <c r="M56" s="135"/>
      <c r="N56" s="135"/>
      <c r="O56" s="135"/>
      <c r="P56" s="135"/>
      <c r="Q56" s="135"/>
      <c r="R56" s="135"/>
      <c r="S56" s="135"/>
      <c r="T56" s="135"/>
      <c r="U56" s="135"/>
      <c r="V56" s="135"/>
    </row>
    <row r="57" spans="1:22" ht="15.75" customHeight="1">
      <c r="A57" s="136" t="s">
        <v>312</v>
      </c>
      <c r="B57" s="136" t="s">
        <v>313</v>
      </c>
      <c r="C57" s="135"/>
      <c r="D57" s="135"/>
      <c r="E57" s="135"/>
      <c r="F57" s="135"/>
      <c r="G57" s="135"/>
      <c r="H57" s="135"/>
      <c r="I57" s="135"/>
      <c r="J57" s="135"/>
      <c r="K57" s="135"/>
      <c r="L57" s="135"/>
      <c r="M57" s="135"/>
      <c r="N57" s="135"/>
      <c r="O57" s="135"/>
      <c r="P57" s="135"/>
      <c r="Q57" s="135"/>
      <c r="R57" s="135"/>
      <c r="S57" s="135"/>
      <c r="T57" s="135"/>
      <c r="U57" s="135"/>
      <c r="V57" s="135"/>
    </row>
    <row r="58" spans="1:22" ht="15.75" customHeight="1">
      <c r="A58" s="136" t="s">
        <v>314</v>
      </c>
      <c r="B58" s="136" t="s">
        <v>315</v>
      </c>
      <c r="C58" s="135"/>
      <c r="D58" s="135"/>
      <c r="E58" s="135"/>
      <c r="F58" s="135"/>
      <c r="G58" s="135"/>
      <c r="H58" s="135"/>
      <c r="I58" s="135"/>
      <c r="J58" s="135"/>
      <c r="K58" s="135"/>
      <c r="L58" s="135"/>
      <c r="M58" s="135"/>
      <c r="N58" s="135"/>
      <c r="O58" s="135"/>
      <c r="P58" s="135"/>
      <c r="Q58" s="135"/>
      <c r="R58" s="135"/>
      <c r="S58" s="135"/>
      <c r="T58" s="135"/>
      <c r="U58" s="135"/>
      <c r="V58" s="135"/>
    </row>
    <row r="59" spans="1:22" ht="15.75" customHeight="1">
      <c r="A59" s="136" t="s">
        <v>316</v>
      </c>
      <c r="B59" s="136" t="s">
        <v>317</v>
      </c>
      <c r="C59" s="135"/>
      <c r="D59" s="135"/>
      <c r="E59" s="135"/>
      <c r="F59" s="135"/>
      <c r="G59" s="135"/>
      <c r="H59" s="135"/>
      <c r="I59" s="135"/>
      <c r="J59" s="135"/>
      <c r="K59" s="135"/>
      <c r="L59" s="135"/>
      <c r="M59" s="135"/>
      <c r="N59" s="135"/>
      <c r="O59" s="135"/>
      <c r="P59" s="135"/>
      <c r="Q59" s="135"/>
      <c r="R59" s="135"/>
      <c r="S59" s="135"/>
      <c r="T59" s="135"/>
      <c r="U59" s="135"/>
      <c r="V59" s="135"/>
    </row>
    <row r="60" spans="1:22" ht="15.75" customHeight="1">
      <c r="A60" s="136" t="s">
        <v>318</v>
      </c>
      <c r="B60" s="136" t="s">
        <v>184</v>
      </c>
      <c r="C60" s="135"/>
      <c r="D60" s="135"/>
      <c r="E60" s="135"/>
      <c r="F60" s="135"/>
      <c r="G60" s="135"/>
      <c r="H60" s="135"/>
      <c r="I60" s="135"/>
      <c r="J60" s="135"/>
      <c r="K60" s="135"/>
      <c r="L60" s="135"/>
      <c r="M60" s="135"/>
      <c r="N60" s="135"/>
      <c r="O60" s="135"/>
      <c r="P60" s="135"/>
      <c r="Q60" s="135"/>
      <c r="R60" s="135"/>
      <c r="S60" s="135"/>
      <c r="T60" s="135"/>
      <c r="U60" s="135"/>
      <c r="V60" s="135"/>
    </row>
    <row r="61" spans="1:22" ht="15.75" customHeight="1">
      <c r="A61" s="136" t="s">
        <v>319</v>
      </c>
      <c r="B61" s="136" t="s">
        <v>320</v>
      </c>
      <c r="C61" s="135"/>
      <c r="D61" s="135"/>
      <c r="E61" s="135"/>
      <c r="F61" s="135"/>
      <c r="G61" s="135"/>
      <c r="H61" s="135"/>
      <c r="I61" s="135"/>
      <c r="J61" s="135"/>
      <c r="K61" s="135"/>
      <c r="L61" s="135"/>
      <c r="M61" s="135"/>
      <c r="N61" s="135"/>
      <c r="O61" s="135"/>
      <c r="P61" s="135"/>
      <c r="Q61" s="135"/>
      <c r="R61" s="135"/>
      <c r="S61" s="135"/>
      <c r="T61" s="135"/>
      <c r="U61" s="135"/>
      <c r="V61" s="135"/>
    </row>
    <row r="62" spans="1:22" ht="15.75" customHeight="1">
      <c r="A62" s="136" t="s">
        <v>321</v>
      </c>
      <c r="B62" s="136" t="s">
        <v>166</v>
      </c>
      <c r="C62" s="135"/>
      <c r="D62" s="135"/>
      <c r="E62" s="135"/>
      <c r="F62" s="135"/>
      <c r="G62" s="135"/>
      <c r="H62" s="135"/>
      <c r="I62" s="135"/>
      <c r="J62" s="135"/>
      <c r="K62" s="135"/>
      <c r="L62" s="135"/>
      <c r="M62" s="135"/>
      <c r="N62" s="135"/>
      <c r="O62" s="135"/>
      <c r="P62" s="135"/>
      <c r="Q62" s="135"/>
      <c r="R62" s="135"/>
      <c r="S62" s="135"/>
      <c r="T62" s="135"/>
      <c r="U62" s="135"/>
      <c r="V62" s="135"/>
    </row>
    <row r="63" spans="1:22" ht="15.75" customHeight="1">
      <c r="A63" s="136" t="s">
        <v>322</v>
      </c>
      <c r="B63" s="136" t="s">
        <v>247</v>
      </c>
      <c r="C63" s="135"/>
      <c r="D63" s="135"/>
      <c r="E63" s="135"/>
      <c r="F63" s="135"/>
      <c r="G63" s="135"/>
      <c r="H63" s="135"/>
      <c r="I63" s="135"/>
      <c r="J63" s="135"/>
      <c r="K63" s="135"/>
      <c r="L63" s="135"/>
      <c r="M63" s="135"/>
      <c r="N63" s="135"/>
      <c r="O63" s="135"/>
      <c r="P63" s="135"/>
      <c r="Q63" s="135"/>
      <c r="R63" s="135"/>
      <c r="S63" s="135"/>
      <c r="T63" s="135"/>
      <c r="U63" s="135"/>
      <c r="V63" s="135"/>
    </row>
    <row r="64" spans="1:22" ht="15.75" customHeight="1">
      <c r="A64" s="135"/>
      <c r="B64" s="135"/>
      <c r="C64" s="135"/>
      <c r="D64" s="135"/>
      <c r="E64" s="135"/>
      <c r="F64" s="135"/>
      <c r="G64" s="135"/>
      <c r="H64" s="135"/>
      <c r="I64" s="135"/>
      <c r="J64" s="135"/>
      <c r="K64" s="135"/>
      <c r="L64" s="135"/>
      <c r="M64" s="135"/>
      <c r="N64" s="135"/>
      <c r="O64" s="135"/>
      <c r="P64" s="135"/>
      <c r="Q64" s="135"/>
      <c r="R64" s="135"/>
      <c r="S64" s="135"/>
      <c r="T64" s="135"/>
      <c r="U64" s="135"/>
      <c r="V64" s="135"/>
    </row>
    <row r="65" spans="1:22" ht="15.75" customHeight="1">
      <c r="A65" s="140" t="s">
        <v>323</v>
      </c>
      <c r="B65" s="138" t="s">
        <v>285</v>
      </c>
      <c r="C65" s="135"/>
      <c r="D65" s="135"/>
      <c r="E65" s="135"/>
      <c r="F65" s="135"/>
      <c r="G65" s="135"/>
      <c r="H65" s="135"/>
      <c r="I65" s="135"/>
      <c r="J65" s="135"/>
      <c r="K65" s="135"/>
      <c r="L65" s="135"/>
      <c r="M65" s="135"/>
      <c r="N65" s="135"/>
      <c r="O65" s="135"/>
      <c r="P65" s="135"/>
      <c r="Q65" s="135"/>
      <c r="R65" s="135"/>
      <c r="S65" s="135"/>
      <c r="T65" s="135"/>
      <c r="U65" s="135"/>
      <c r="V65" s="135"/>
    </row>
    <row r="66" spans="1:22" ht="15.75" customHeight="1">
      <c r="A66" s="148" t="s">
        <v>324</v>
      </c>
      <c r="B66" s="136" t="s">
        <v>325</v>
      </c>
      <c r="C66" s="135"/>
      <c r="D66" s="135"/>
      <c r="E66" s="135"/>
      <c r="F66" s="135"/>
      <c r="G66" s="135"/>
      <c r="H66" s="135"/>
      <c r="I66" s="135"/>
      <c r="J66" s="135"/>
      <c r="K66" s="135"/>
      <c r="L66" s="135"/>
      <c r="M66" s="135"/>
      <c r="N66" s="135"/>
      <c r="O66" s="135"/>
      <c r="P66" s="135"/>
      <c r="Q66" s="135"/>
      <c r="R66" s="135"/>
      <c r="S66" s="135"/>
      <c r="T66" s="135"/>
      <c r="U66" s="135"/>
      <c r="V66" s="135"/>
    </row>
    <row r="67" spans="1:22" ht="15.75" customHeight="1">
      <c r="A67" s="148" t="s">
        <v>326</v>
      </c>
      <c r="B67" s="136" t="s">
        <v>327</v>
      </c>
      <c r="C67" s="135"/>
      <c r="D67" s="135"/>
      <c r="E67" s="135"/>
      <c r="F67" s="135"/>
      <c r="G67" s="135"/>
      <c r="H67" s="135"/>
      <c r="I67" s="135"/>
      <c r="J67" s="135"/>
      <c r="K67" s="135"/>
      <c r="L67" s="135"/>
      <c r="M67" s="135"/>
      <c r="N67" s="135"/>
      <c r="O67" s="135"/>
      <c r="P67" s="135"/>
      <c r="Q67" s="135"/>
      <c r="R67" s="135"/>
      <c r="S67" s="135"/>
      <c r="T67" s="135"/>
      <c r="U67" s="135"/>
      <c r="V67" s="135"/>
    </row>
    <row r="68" spans="1:22" ht="15.75" customHeight="1">
      <c r="A68" s="148" t="s">
        <v>328</v>
      </c>
      <c r="B68" s="136" t="s">
        <v>120</v>
      </c>
      <c r="C68" s="135"/>
      <c r="D68" s="135"/>
      <c r="E68" s="135"/>
      <c r="F68" s="135"/>
      <c r="G68" s="135"/>
      <c r="H68" s="135"/>
      <c r="I68" s="135"/>
      <c r="J68" s="135"/>
      <c r="K68" s="135"/>
      <c r="L68" s="135"/>
      <c r="M68" s="135"/>
      <c r="N68" s="135"/>
      <c r="O68" s="135"/>
      <c r="P68" s="135"/>
      <c r="Q68" s="135"/>
      <c r="R68" s="135"/>
      <c r="S68" s="135"/>
      <c r="T68" s="135"/>
      <c r="U68" s="135"/>
      <c r="V68" s="135"/>
    </row>
    <row r="69" spans="1:22" ht="15.75" customHeight="1">
      <c r="A69" s="148" t="s">
        <v>329</v>
      </c>
      <c r="B69" s="136" t="s">
        <v>330</v>
      </c>
      <c r="C69" s="135"/>
      <c r="D69" s="135"/>
      <c r="E69" s="135"/>
      <c r="F69" s="135"/>
      <c r="G69" s="135"/>
      <c r="H69" s="135"/>
      <c r="I69" s="135"/>
      <c r="J69" s="135"/>
      <c r="K69" s="135"/>
      <c r="L69" s="135"/>
      <c r="M69" s="135"/>
      <c r="N69" s="135"/>
      <c r="O69" s="135"/>
      <c r="P69" s="135"/>
      <c r="Q69" s="135"/>
      <c r="R69" s="135"/>
      <c r="S69" s="135"/>
      <c r="T69" s="135"/>
      <c r="U69" s="135"/>
      <c r="V69" s="135"/>
    </row>
    <row r="70" spans="1:22" ht="15.75" customHeight="1">
      <c r="A70" s="148" t="s">
        <v>331</v>
      </c>
      <c r="B70" s="136" t="s">
        <v>332</v>
      </c>
      <c r="C70" s="135"/>
      <c r="D70" s="135"/>
      <c r="E70" s="135"/>
      <c r="F70" s="135"/>
      <c r="G70" s="135"/>
      <c r="H70" s="135"/>
      <c r="I70" s="135"/>
      <c r="J70" s="135"/>
      <c r="K70" s="135"/>
      <c r="L70" s="135"/>
      <c r="M70" s="135"/>
      <c r="N70" s="135"/>
      <c r="O70" s="135"/>
      <c r="P70" s="135"/>
      <c r="Q70" s="135"/>
      <c r="R70" s="135"/>
      <c r="S70" s="135"/>
      <c r="T70" s="135"/>
      <c r="U70" s="135"/>
      <c r="V70" s="135"/>
    </row>
    <row r="71" spans="1:22" ht="15.75" customHeight="1">
      <c r="A71" s="148" t="s">
        <v>333</v>
      </c>
      <c r="B71" s="136" t="s">
        <v>334</v>
      </c>
      <c r="C71" s="135"/>
      <c r="D71" s="135"/>
      <c r="E71" s="135"/>
      <c r="F71" s="135"/>
      <c r="G71" s="135"/>
      <c r="H71" s="135"/>
      <c r="I71" s="135"/>
      <c r="J71" s="135"/>
      <c r="K71" s="135"/>
      <c r="L71" s="135"/>
      <c r="M71" s="135"/>
      <c r="N71" s="135"/>
      <c r="O71" s="135"/>
      <c r="P71" s="135"/>
      <c r="Q71" s="135"/>
      <c r="R71" s="135"/>
      <c r="S71" s="135"/>
      <c r="T71" s="135"/>
      <c r="U71" s="135"/>
      <c r="V71" s="135"/>
    </row>
    <row r="72" spans="1:22" ht="15.75" customHeight="1">
      <c r="A72" s="135"/>
      <c r="B72" s="135"/>
      <c r="C72" s="135"/>
      <c r="D72" s="135"/>
      <c r="E72" s="135"/>
      <c r="F72" s="135"/>
      <c r="G72" s="135"/>
      <c r="H72" s="135"/>
      <c r="I72" s="135"/>
      <c r="J72" s="135"/>
      <c r="K72" s="135"/>
      <c r="L72" s="135"/>
      <c r="M72" s="135"/>
      <c r="N72" s="135"/>
      <c r="O72" s="135"/>
      <c r="P72" s="135"/>
      <c r="Q72" s="135"/>
      <c r="R72" s="135"/>
      <c r="S72" s="135"/>
      <c r="T72" s="135"/>
      <c r="U72" s="135"/>
      <c r="V72" s="135"/>
    </row>
    <row r="73" spans="1:22" ht="15.75" customHeight="1">
      <c r="A73" s="140" t="s">
        <v>335</v>
      </c>
      <c r="B73" s="138" t="s">
        <v>250</v>
      </c>
      <c r="C73" s="135"/>
      <c r="D73" s="135"/>
      <c r="E73" s="135"/>
      <c r="F73" s="135"/>
      <c r="G73" s="135"/>
      <c r="H73" s="135"/>
      <c r="I73" s="135"/>
      <c r="J73" s="135"/>
      <c r="K73" s="135"/>
      <c r="L73" s="135"/>
      <c r="M73" s="135"/>
      <c r="N73" s="135"/>
      <c r="O73" s="135"/>
      <c r="P73" s="135"/>
      <c r="Q73" s="135"/>
      <c r="R73" s="135"/>
      <c r="S73" s="135"/>
      <c r="T73" s="135"/>
      <c r="U73" s="135"/>
      <c r="V73" s="135"/>
    </row>
    <row r="74" spans="1:22" ht="15.75" customHeight="1">
      <c r="A74" s="136" t="s">
        <v>336</v>
      </c>
      <c r="B74" s="136" t="s">
        <v>124</v>
      </c>
      <c r="C74" s="135"/>
      <c r="D74" s="135"/>
      <c r="E74" s="135"/>
      <c r="F74" s="135"/>
      <c r="G74" s="135"/>
      <c r="H74" s="135"/>
      <c r="I74" s="135"/>
      <c r="J74" s="135"/>
      <c r="K74" s="135"/>
      <c r="L74" s="135"/>
      <c r="M74" s="135"/>
      <c r="N74" s="135"/>
      <c r="O74" s="135"/>
      <c r="P74" s="135"/>
      <c r="Q74" s="135"/>
      <c r="R74" s="135"/>
      <c r="S74" s="135"/>
      <c r="T74" s="135"/>
      <c r="U74" s="135"/>
      <c r="V74" s="135"/>
    </row>
    <row r="75" spans="1:22" ht="15.75" customHeight="1">
      <c r="A75" s="136" t="s">
        <v>337</v>
      </c>
      <c r="B75" s="136" t="s">
        <v>338</v>
      </c>
      <c r="C75" s="135"/>
      <c r="D75" s="135"/>
      <c r="E75" s="135"/>
      <c r="F75" s="135"/>
      <c r="G75" s="135"/>
      <c r="H75" s="135"/>
      <c r="I75" s="135"/>
      <c r="J75" s="135"/>
      <c r="K75" s="135"/>
      <c r="L75" s="135"/>
      <c r="M75" s="135"/>
      <c r="N75" s="135"/>
      <c r="O75" s="135"/>
      <c r="P75" s="135"/>
      <c r="Q75" s="135"/>
      <c r="R75" s="135"/>
      <c r="S75" s="135"/>
      <c r="T75" s="135"/>
      <c r="U75" s="135"/>
      <c r="V75" s="135"/>
    </row>
    <row r="76" spans="1:22" ht="15.75" customHeight="1">
      <c r="A76" s="136" t="s">
        <v>339</v>
      </c>
      <c r="B76" s="136" t="s">
        <v>158</v>
      </c>
      <c r="C76" s="135"/>
      <c r="D76" s="135"/>
      <c r="E76" s="135"/>
      <c r="F76" s="135"/>
      <c r="G76" s="135"/>
      <c r="H76" s="135"/>
      <c r="I76" s="135"/>
      <c r="J76" s="135"/>
      <c r="K76" s="135"/>
      <c r="L76" s="135"/>
      <c r="M76" s="135"/>
      <c r="N76" s="135"/>
      <c r="O76" s="135"/>
      <c r="P76" s="135"/>
      <c r="Q76" s="135"/>
      <c r="R76" s="135"/>
      <c r="S76" s="135"/>
      <c r="T76" s="135"/>
      <c r="U76" s="135"/>
      <c r="V76" s="135"/>
    </row>
    <row r="77" spans="1:22" ht="15.75" customHeight="1">
      <c r="A77" s="136" t="s">
        <v>340</v>
      </c>
      <c r="B77" s="136" t="s">
        <v>138</v>
      </c>
      <c r="C77" s="135"/>
      <c r="D77" s="135"/>
      <c r="E77" s="135"/>
      <c r="F77" s="135"/>
      <c r="G77" s="135"/>
      <c r="H77" s="135"/>
      <c r="I77" s="135"/>
      <c r="J77" s="135"/>
      <c r="K77" s="135"/>
      <c r="L77" s="135"/>
      <c r="M77" s="135"/>
      <c r="N77" s="135"/>
      <c r="O77" s="135"/>
      <c r="P77" s="135"/>
      <c r="Q77" s="135"/>
      <c r="R77" s="135"/>
      <c r="S77" s="135"/>
      <c r="T77" s="135"/>
      <c r="U77" s="135"/>
      <c r="V77" s="135"/>
    </row>
    <row r="78" spans="1:22" ht="15.75" customHeight="1">
      <c r="A78" s="136" t="s">
        <v>341</v>
      </c>
      <c r="B78" s="136" t="s">
        <v>132</v>
      </c>
      <c r="C78" s="135"/>
      <c r="D78" s="135"/>
      <c r="E78" s="135"/>
      <c r="F78" s="135"/>
      <c r="G78" s="135"/>
      <c r="H78" s="135"/>
      <c r="I78" s="135"/>
      <c r="J78" s="135"/>
      <c r="K78" s="135"/>
      <c r="L78" s="135"/>
      <c r="M78" s="135"/>
      <c r="N78" s="135"/>
      <c r="O78" s="135"/>
      <c r="P78" s="135"/>
      <c r="Q78" s="135"/>
      <c r="R78" s="135"/>
      <c r="S78" s="135"/>
      <c r="T78" s="135"/>
      <c r="U78" s="135"/>
      <c r="V78" s="135"/>
    </row>
    <row r="79" spans="1:22" ht="15.7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row>
    <row r="80" spans="1:22" ht="15.75" customHeight="1">
      <c r="A80" s="149" t="s">
        <v>342</v>
      </c>
      <c r="B80" s="150" t="s">
        <v>250</v>
      </c>
      <c r="C80" s="135"/>
      <c r="D80" s="135"/>
      <c r="E80" s="135"/>
      <c r="F80" s="135"/>
      <c r="G80" s="135"/>
      <c r="H80" s="135"/>
      <c r="I80" s="135"/>
      <c r="J80" s="135"/>
      <c r="K80" s="135"/>
      <c r="L80" s="135"/>
      <c r="M80" s="135"/>
      <c r="N80" s="135"/>
      <c r="O80" s="135"/>
      <c r="P80" s="135"/>
      <c r="Q80" s="135"/>
      <c r="R80" s="135"/>
      <c r="S80" s="135"/>
      <c r="T80" s="135"/>
      <c r="U80" s="135"/>
      <c r="V80" s="135"/>
    </row>
    <row r="81" spans="1:22" ht="15.75" customHeight="1">
      <c r="A81" s="80" t="s">
        <v>343</v>
      </c>
      <c r="B81" s="80">
        <v>111</v>
      </c>
      <c r="C81" s="135"/>
      <c r="D81" s="135"/>
      <c r="E81" s="135"/>
      <c r="F81" s="135"/>
      <c r="G81" s="135"/>
      <c r="H81" s="135"/>
      <c r="I81" s="135"/>
      <c r="J81" s="135"/>
      <c r="K81" s="135"/>
      <c r="L81" s="135"/>
      <c r="M81" s="135"/>
      <c r="N81" s="135"/>
      <c r="O81" s="135"/>
      <c r="P81" s="135"/>
      <c r="Q81" s="135"/>
      <c r="R81" s="135"/>
      <c r="S81" s="135"/>
      <c r="T81" s="135"/>
      <c r="U81" s="135"/>
      <c r="V81" s="135"/>
    </row>
    <row r="82" spans="1:22" ht="15.75" customHeight="1">
      <c r="A82" s="80" t="s">
        <v>344</v>
      </c>
      <c r="B82" s="80">
        <v>112</v>
      </c>
      <c r="C82" s="135"/>
      <c r="D82" s="135"/>
      <c r="E82" s="135"/>
      <c r="F82" s="135"/>
      <c r="G82" s="135"/>
      <c r="H82" s="135"/>
      <c r="I82" s="135"/>
      <c r="J82" s="135"/>
      <c r="K82" s="135"/>
      <c r="L82" s="135"/>
      <c r="M82" s="135"/>
      <c r="N82" s="135"/>
      <c r="O82" s="135"/>
      <c r="P82" s="135"/>
      <c r="Q82" s="135"/>
      <c r="R82" s="135"/>
      <c r="S82" s="135"/>
      <c r="T82" s="135"/>
      <c r="U82" s="135"/>
      <c r="V82" s="135"/>
    </row>
    <row r="83" spans="1:22" ht="15.75" customHeight="1">
      <c r="A83" s="80" t="s">
        <v>345</v>
      </c>
      <c r="B83" s="80" t="s">
        <v>125</v>
      </c>
      <c r="C83" s="135"/>
      <c r="D83" s="135"/>
      <c r="E83" s="135"/>
      <c r="F83" s="135"/>
      <c r="G83" s="135"/>
      <c r="H83" s="135"/>
      <c r="I83" s="135"/>
      <c r="J83" s="135"/>
      <c r="K83" s="135"/>
      <c r="L83" s="135"/>
      <c r="M83" s="135"/>
      <c r="N83" s="135"/>
      <c r="O83" s="135"/>
      <c r="P83" s="135"/>
      <c r="Q83" s="135"/>
      <c r="R83" s="135"/>
      <c r="S83" s="135"/>
      <c r="T83" s="135"/>
      <c r="U83" s="135"/>
      <c r="V83" s="135"/>
    </row>
    <row r="84" spans="1:22" ht="15.75" customHeight="1">
      <c r="A84" s="80" t="s">
        <v>346</v>
      </c>
      <c r="B84" s="80">
        <v>113</v>
      </c>
      <c r="C84" s="135"/>
      <c r="D84" s="135"/>
      <c r="E84" s="135"/>
      <c r="F84" s="135"/>
      <c r="G84" s="135"/>
      <c r="H84" s="135"/>
      <c r="I84" s="135"/>
      <c r="J84" s="135"/>
      <c r="K84" s="135"/>
      <c r="L84" s="135"/>
      <c r="M84" s="135"/>
      <c r="N84" s="135"/>
      <c r="O84" s="135"/>
      <c r="P84" s="135"/>
      <c r="Q84" s="135"/>
      <c r="R84" s="135"/>
      <c r="S84" s="135"/>
      <c r="T84" s="135"/>
      <c r="U84" s="135"/>
      <c r="V84" s="135"/>
    </row>
    <row r="85" spans="1:22" ht="15.75" customHeight="1">
      <c r="A85" s="80" t="s">
        <v>347</v>
      </c>
      <c r="B85" s="80" t="s">
        <v>127</v>
      </c>
      <c r="C85" s="135"/>
      <c r="D85" s="135"/>
      <c r="E85" s="135"/>
      <c r="F85" s="135"/>
      <c r="G85" s="135"/>
      <c r="H85" s="135"/>
      <c r="I85" s="135"/>
      <c r="J85" s="135"/>
      <c r="K85" s="135"/>
      <c r="L85" s="135"/>
      <c r="M85" s="135"/>
      <c r="N85" s="135"/>
      <c r="O85" s="135"/>
      <c r="P85" s="135"/>
      <c r="Q85" s="135"/>
      <c r="R85" s="135"/>
      <c r="S85" s="135"/>
      <c r="T85" s="135"/>
      <c r="U85" s="135"/>
      <c r="V85" s="135"/>
    </row>
    <row r="86" spans="1:22" ht="15" customHeight="1">
      <c r="A86" s="80" t="s">
        <v>348</v>
      </c>
      <c r="B86" s="80" t="s">
        <v>349</v>
      </c>
      <c r="C86" s="135"/>
      <c r="D86" s="135"/>
      <c r="E86" s="135"/>
      <c r="F86" s="135"/>
      <c r="G86" s="135"/>
      <c r="H86" s="135"/>
      <c r="I86" s="135"/>
      <c r="J86" s="135"/>
      <c r="K86" s="135"/>
      <c r="L86" s="135"/>
      <c r="M86" s="135"/>
      <c r="N86" s="135"/>
      <c r="O86" s="135"/>
      <c r="P86" s="135"/>
      <c r="Q86" s="135"/>
      <c r="R86" s="135"/>
      <c r="S86" s="135"/>
      <c r="T86" s="135"/>
      <c r="U86" s="135"/>
      <c r="V86" s="135"/>
    </row>
    <row r="87" spans="1:22" ht="15" customHeight="1">
      <c r="A87" s="80" t="s">
        <v>350</v>
      </c>
      <c r="B87" s="80" t="s">
        <v>351</v>
      </c>
      <c r="C87" s="135"/>
      <c r="D87" s="135"/>
      <c r="E87" s="135"/>
      <c r="F87" s="135"/>
      <c r="G87" s="135"/>
      <c r="H87" s="135"/>
      <c r="I87" s="135"/>
      <c r="J87" s="135"/>
      <c r="K87" s="135"/>
      <c r="L87" s="135"/>
      <c r="M87" s="135"/>
      <c r="N87" s="135"/>
      <c r="O87" s="135"/>
      <c r="P87" s="135"/>
      <c r="Q87" s="135"/>
      <c r="R87" s="135"/>
      <c r="S87" s="135"/>
      <c r="T87" s="135"/>
      <c r="U87" s="135"/>
      <c r="V87" s="135"/>
    </row>
    <row r="88" spans="1:22" ht="15.75" customHeight="1">
      <c r="A88" s="80" t="s">
        <v>352</v>
      </c>
      <c r="B88" s="80" t="s">
        <v>353</v>
      </c>
      <c r="C88" s="135"/>
      <c r="D88" s="135"/>
      <c r="E88" s="135"/>
      <c r="F88" s="135"/>
      <c r="G88" s="135"/>
      <c r="H88" s="135"/>
      <c r="I88" s="135"/>
      <c r="J88" s="135"/>
      <c r="K88" s="135"/>
      <c r="L88" s="135"/>
      <c r="M88" s="135"/>
      <c r="N88" s="135"/>
      <c r="O88" s="135"/>
      <c r="P88" s="135"/>
      <c r="Q88" s="135"/>
      <c r="R88" s="135"/>
      <c r="S88" s="135"/>
      <c r="T88" s="135"/>
      <c r="U88" s="135"/>
      <c r="V88" s="135"/>
    </row>
    <row r="89" spans="1:22" ht="15" customHeight="1">
      <c r="A89" s="80" t="s">
        <v>354</v>
      </c>
      <c r="B89" s="80" t="s">
        <v>355</v>
      </c>
      <c r="C89" s="135"/>
      <c r="D89" s="135"/>
      <c r="E89" s="135"/>
      <c r="F89" s="135"/>
      <c r="G89" s="135"/>
      <c r="H89" s="135"/>
      <c r="I89" s="135"/>
      <c r="J89" s="135"/>
      <c r="K89" s="135"/>
      <c r="L89" s="135"/>
      <c r="M89" s="135"/>
      <c r="N89" s="135"/>
      <c r="O89" s="135"/>
      <c r="P89" s="135"/>
      <c r="Q89" s="135"/>
      <c r="R89" s="135"/>
      <c r="S89" s="135"/>
      <c r="T89" s="135"/>
      <c r="U89" s="135"/>
      <c r="V89" s="135"/>
    </row>
    <row r="90" spans="1:22" ht="15.75" customHeight="1">
      <c r="A90" s="80" t="s">
        <v>356</v>
      </c>
      <c r="B90" s="80">
        <v>410</v>
      </c>
      <c r="C90" s="135"/>
      <c r="D90" s="135"/>
      <c r="E90" s="135"/>
      <c r="F90" s="135"/>
      <c r="G90" s="135"/>
      <c r="H90" s="135"/>
      <c r="I90" s="135"/>
      <c r="J90" s="135"/>
      <c r="K90" s="135"/>
      <c r="L90" s="135"/>
      <c r="M90" s="135"/>
      <c r="N90" s="135"/>
      <c r="O90" s="135"/>
      <c r="P90" s="135"/>
      <c r="Q90" s="135"/>
      <c r="R90" s="135"/>
      <c r="S90" s="135"/>
      <c r="T90" s="135"/>
      <c r="U90" s="135"/>
      <c r="V90" s="135"/>
    </row>
    <row r="91" spans="1:22" ht="15.75" customHeight="1">
      <c r="A91" s="80" t="s">
        <v>357</v>
      </c>
      <c r="B91" s="80">
        <v>460</v>
      </c>
      <c r="C91" s="135"/>
      <c r="D91" s="135"/>
      <c r="E91" s="135"/>
      <c r="F91" s="135"/>
      <c r="G91" s="135"/>
      <c r="H91" s="135"/>
      <c r="I91" s="135"/>
      <c r="J91" s="135"/>
      <c r="K91" s="135"/>
      <c r="L91" s="135"/>
      <c r="M91" s="135"/>
      <c r="N91" s="135"/>
      <c r="O91" s="135"/>
      <c r="P91" s="135"/>
      <c r="Q91" s="135"/>
      <c r="R91" s="135"/>
      <c r="S91" s="135"/>
      <c r="T91" s="135"/>
      <c r="U91" s="135"/>
      <c r="V91" s="135"/>
    </row>
    <row r="92" spans="1:22" ht="15.75" customHeight="1">
      <c r="A92" s="80" t="s">
        <v>358</v>
      </c>
      <c r="B92" s="80">
        <v>470</v>
      </c>
      <c r="C92" s="135"/>
      <c r="D92" s="135"/>
      <c r="E92" s="135"/>
      <c r="F92" s="135"/>
      <c r="G92" s="135"/>
      <c r="H92" s="135"/>
      <c r="I92" s="135"/>
      <c r="J92" s="135"/>
      <c r="K92" s="135"/>
      <c r="L92" s="135"/>
      <c r="M92" s="135"/>
      <c r="N92" s="135"/>
      <c r="O92" s="135"/>
      <c r="P92" s="135"/>
      <c r="Q92" s="135"/>
      <c r="R92" s="135"/>
      <c r="S92" s="135"/>
      <c r="T92" s="135"/>
      <c r="U92" s="135"/>
      <c r="V92" s="135"/>
    </row>
    <row r="93" spans="1:22" ht="15.75" customHeight="1">
      <c r="A93" s="80" t="s">
        <v>359</v>
      </c>
      <c r="B93" s="80">
        <v>480</v>
      </c>
      <c r="C93" s="135"/>
      <c r="D93" s="135"/>
      <c r="E93" s="135"/>
      <c r="F93" s="135"/>
      <c r="G93" s="135"/>
      <c r="H93" s="135"/>
      <c r="I93" s="135"/>
      <c r="J93" s="135"/>
      <c r="K93" s="135"/>
      <c r="L93" s="135"/>
      <c r="M93" s="135"/>
      <c r="N93" s="135"/>
      <c r="O93" s="135"/>
      <c r="P93" s="135"/>
      <c r="Q93" s="135"/>
      <c r="R93" s="135"/>
      <c r="S93" s="135"/>
      <c r="T93" s="135"/>
      <c r="U93" s="135"/>
      <c r="V93" s="135"/>
    </row>
    <row r="94" spans="1:22" ht="15" customHeight="1">
      <c r="A94" s="80" t="s">
        <v>360</v>
      </c>
      <c r="B94" s="80" t="s">
        <v>121</v>
      </c>
      <c r="C94" s="135"/>
      <c r="D94" s="135"/>
      <c r="E94" s="135"/>
      <c r="F94" s="135"/>
      <c r="G94" s="135"/>
      <c r="H94" s="135"/>
      <c r="I94" s="135"/>
      <c r="J94" s="135"/>
      <c r="K94" s="135"/>
      <c r="L94" s="135"/>
      <c r="M94" s="135"/>
      <c r="N94" s="135"/>
      <c r="O94" s="135"/>
      <c r="P94" s="135"/>
      <c r="Q94" s="135"/>
      <c r="R94" s="135"/>
      <c r="S94" s="135"/>
      <c r="T94" s="135"/>
      <c r="U94" s="135"/>
      <c r="V94" s="135"/>
    </row>
    <row r="95" spans="1:22" ht="15" customHeight="1">
      <c r="A95" s="80" t="s">
        <v>361</v>
      </c>
      <c r="B95" s="80" t="s">
        <v>162</v>
      </c>
      <c r="C95" s="135"/>
      <c r="D95" s="135"/>
      <c r="E95" s="135"/>
      <c r="F95" s="135"/>
      <c r="G95" s="135"/>
      <c r="H95" s="135"/>
      <c r="I95" s="135"/>
      <c r="J95" s="135"/>
      <c r="K95" s="135"/>
      <c r="L95" s="135"/>
      <c r="M95" s="135"/>
      <c r="N95" s="135"/>
      <c r="O95" s="135"/>
      <c r="P95" s="135"/>
      <c r="Q95" s="135"/>
      <c r="R95" s="135"/>
      <c r="S95" s="135"/>
      <c r="T95" s="135"/>
      <c r="U95" s="135"/>
      <c r="V95" s="135"/>
    </row>
    <row r="96" spans="1:22" ht="15" customHeight="1">
      <c r="A96" s="80" t="s">
        <v>362</v>
      </c>
      <c r="B96" s="80" t="s">
        <v>363</v>
      </c>
      <c r="C96" s="135"/>
      <c r="D96" s="135"/>
      <c r="E96" s="135"/>
      <c r="F96" s="135"/>
      <c r="G96" s="135"/>
      <c r="H96" s="135"/>
      <c r="I96" s="135"/>
      <c r="J96" s="135"/>
      <c r="K96" s="135"/>
      <c r="L96" s="135"/>
      <c r="M96" s="135"/>
      <c r="N96" s="135"/>
      <c r="O96" s="135"/>
      <c r="P96" s="135"/>
      <c r="Q96" s="135"/>
      <c r="R96" s="135"/>
      <c r="S96" s="135"/>
      <c r="T96" s="135"/>
      <c r="U96" s="135"/>
      <c r="V96" s="135"/>
    </row>
    <row r="97" spans="1:22" ht="15" customHeight="1">
      <c r="A97" s="80" t="s">
        <v>364</v>
      </c>
      <c r="B97" s="80">
        <v>690</v>
      </c>
      <c r="C97" s="135"/>
      <c r="D97" s="135"/>
      <c r="E97" s="135"/>
      <c r="F97" s="135"/>
      <c r="G97" s="135"/>
      <c r="H97" s="135"/>
      <c r="I97" s="135"/>
      <c r="J97" s="135"/>
      <c r="K97" s="135"/>
      <c r="L97" s="135"/>
      <c r="M97" s="135"/>
      <c r="N97" s="135"/>
      <c r="O97" s="135"/>
      <c r="P97" s="135"/>
      <c r="Q97" s="135"/>
      <c r="R97" s="135"/>
      <c r="S97" s="135"/>
      <c r="T97" s="135"/>
      <c r="U97" s="135"/>
      <c r="V97" s="135"/>
    </row>
    <row r="98" spans="1:22" ht="15" customHeight="1">
      <c r="A98" s="80" t="s">
        <v>365</v>
      </c>
      <c r="B98" s="80">
        <v>640</v>
      </c>
      <c r="C98" s="135"/>
      <c r="D98" s="135"/>
      <c r="E98" s="135"/>
      <c r="F98" s="135"/>
      <c r="G98" s="135"/>
      <c r="H98" s="135"/>
      <c r="I98" s="135"/>
      <c r="J98" s="135"/>
      <c r="K98" s="135"/>
      <c r="L98" s="135"/>
      <c r="M98" s="135"/>
      <c r="N98" s="135"/>
      <c r="O98" s="135"/>
      <c r="P98" s="135"/>
      <c r="Q98" s="135"/>
      <c r="R98" s="135"/>
      <c r="S98" s="135"/>
      <c r="T98" s="135"/>
      <c r="U98" s="135"/>
      <c r="V98" s="135"/>
    </row>
    <row r="99" spans="1:22" ht="15" customHeight="1">
      <c r="A99" s="80" t="s">
        <v>366</v>
      </c>
      <c r="B99" s="80" t="s">
        <v>367</v>
      </c>
      <c r="C99" s="135"/>
      <c r="D99" s="135"/>
      <c r="E99" s="135"/>
      <c r="F99" s="135"/>
      <c r="G99" s="135"/>
      <c r="H99" s="135"/>
      <c r="I99" s="135"/>
      <c r="J99" s="135"/>
      <c r="K99" s="135"/>
      <c r="L99" s="135"/>
      <c r="M99" s="135"/>
      <c r="N99" s="135"/>
      <c r="O99" s="135"/>
      <c r="P99" s="135"/>
      <c r="Q99" s="135"/>
      <c r="R99" s="135"/>
      <c r="S99" s="135"/>
      <c r="T99" s="135"/>
      <c r="U99" s="135"/>
      <c r="V99" s="135"/>
    </row>
    <row r="100" spans="1:22" ht="15" customHeight="1">
      <c r="A100" s="80" t="s">
        <v>176</v>
      </c>
      <c r="B100" s="80" t="s">
        <v>176</v>
      </c>
      <c r="C100" s="135"/>
      <c r="D100" s="135"/>
      <c r="E100" s="135"/>
      <c r="F100" s="135"/>
      <c r="G100" s="135"/>
      <c r="H100" s="135"/>
      <c r="I100" s="135"/>
      <c r="J100" s="135"/>
      <c r="K100" s="135"/>
      <c r="L100" s="135"/>
      <c r="M100" s="135"/>
      <c r="N100" s="135"/>
      <c r="O100" s="135"/>
      <c r="P100" s="135"/>
      <c r="Q100" s="135"/>
      <c r="R100" s="135"/>
      <c r="S100" s="135"/>
      <c r="T100" s="135"/>
      <c r="U100" s="135"/>
      <c r="V100" s="135"/>
    </row>
    <row r="101" spans="1:22" ht="15.7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row>
    <row r="102" spans="1:22" ht="15.75"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row>
    <row r="103" spans="1:22" ht="15.75"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row>
    <row r="104" spans="1:22" ht="15.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row>
    <row r="105" spans="1:22" ht="15.7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row>
    <row r="106" spans="1:22" ht="15.75"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row>
    <row r="107" spans="1:22" ht="15.75"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row>
    <row r="108" spans="1:22" ht="15.7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row>
    <row r="109" spans="1:22" ht="15.75"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row>
    <row r="110" spans="1:22" ht="15.7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row>
    <row r="111" spans="1:22" ht="15.75"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row>
    <row r="112" spans="1:22" ht="15.75"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row>
    <row r="113" spans="1:22" ht="15.75"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row>
    <row r="114" spans="1:22" ht="15.75"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row>
    <row r="115" spans="1:22" ht="15.7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row>
    <row r="116" spans="1:22" ht="15.75"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row>
    <row r="117" spans="1:22" ht="15.7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row>
    <row r="118" spans="1:22" ht="15.7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row>
    <row r="119" spans="1:22" ht="15.75"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row>
    <row r="120" spans="1:22" ht="15.75"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row>
    <row r="121" spans="1:22" ht="15.75"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row>
    <row r="122" spans="1:22" ht="15.75"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row>
    <row r="123" spans="1:22" ht="15.75"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row>
    <row r="124" spans="1:22" ht="15.75"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row>
    <row r="125" spans="1:22" ht="15.75"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row>
    <row r="126" spans="1:22" ht="15.75"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row>
    <row r="127" spans="1:22" ht="15.75"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row>
    <row r="128" spans="1:22" ht="15.75"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row>
    <row r="129" spans="1:22" ht="15.75"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row>
    <row r="130" spans="1:22" ht="15.75"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row>
    <row r="131" spans="1:22" ht="15.75"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row>
    <row r="132" spans="1:22" ht="15.75"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row>
    <row r="133" spans="1:22" ht="15.75"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row>
    <row r="134" spans="1:22" ht="15.7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row>
    <row r="135" spans="1:22" ht="15.75"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row>
    <row r="136" spans="1:22" ht="15.75"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row>
    <row r="137" spans="1:22" ht="15.75"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row>
    <row r="138" spans="1:22" ht="15.75"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row>
    <row r="139" spans="1:22" ht="15.7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row>
    <row r="140" spans="1:22" ht="15.75"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row>
    <row r="141" spans="1:22" ht="15.75"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row>
    <row r="142" spans="1:22" ht="15.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row>
    <row r="143" spans="1:22" ht="15.7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row>
    <row r="144" spans="1:22" ht="15.75"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row>
    <row r="145" spans="1:22" ht="15.75"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row>
    <row r="146" spans="1:22" ht="15.75"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row>
    <row r="147" spans="1:22" ht="15.75"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row>
    <row r="148" spans="1:22" ht="15.75"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row>
    <row r="149" spans="1:22" ht="15.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row>
    <row r="150" spans="1:22" ht="15.75"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row>
    <row r="151" spans="1:22" ht="15.75"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row>
    <row r="152" spans="1:22" ht="15.75"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row>
    <row r="153" spans="1:22" ht="15.75"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row>
    <row r="154" spans="1:22" ht="15.75"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row>
    <row r="155" spans="1:22" ht="15.75"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row>
    <row r="156" spans="1:22" ht="15.75"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row>
    <row r="157" spans="1:22" ht="15.75"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row>
    <row r="158" spans="1:22" ht="15.7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row>
    <row r="159" spans="1:22" ht="15.75"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row>
    <row r="160" spans="1:22" ht="15.7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row>
    <row r="161" spans="1:22" ht="15.75"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row>
    <row r="162" spans="1:22" ht="15.75"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row>
    <row r="163" spans="1:22" ht="15.7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row>
    <row r="164" spans="1:22" ht="15.75"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row>
    <row r="165" spans="1:22" ht="15.7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row>
    <row r="166" spans="1:22" ht="15.75"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row>
    <row r="167" spans="1:22" ht="15.7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row>
    <row r="168" spans="1:22" ht="15.75"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row>
    <row r="169" spans="1:22" ht="15.75"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row>
    <row r="170" spans="1:22" ht="15.75"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row>
    <row r="171" spans="1:22" ht="15.7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row>
    <row r="172" spans="1:22" ht="15.75"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row>
    <row r="173" spans="1:22" ht="15.75"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row>
    <row r="174" spans="1:22" ht="15.7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row>
    <row r="175" spans="1:22" ht="15.75"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row>
    <row r="176" spans="1:22" ht="15.7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row>
    <row r="177" spans="1:22" ht="15.7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row>
    <row r="178" spans="1:22" ht="15.75"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row>
    <row r="179" spans="1:22" ht="15.75"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row>
    <row r="180" spans="1:22" ht="15.75"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row>
    <row r="181" spans="1:22" ht="15.7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row>
    <row r="182" spans="1:22" ht="15.75"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row>
    <row r="183" spans="1:22" ht="15.7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row>
    <row r="184" spans="1:22" ht="15.75"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row>
    <row r="185" spans="1:22" ht="15.7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row>
    <row r="186" spans="1:22" ht="15.7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row>
    <row r="187" spans="1:22" ht="15.75"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row>
    <row r="188" spans="1:22" ht="15.75"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row>
    <row r="189" spans="1:22" ht="15.7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row>
    <row r="190" spans="1:22" ht="15.75"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row>
    <row r="191" spans="1:22" ht="15.75"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row>
    <row r="192" spans="1:22" ht="15.7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row>
    <row r="193" spans="1:22" ht="15.75"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row>
    <row r="194" spans="1:22" ht="15.75"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row>
    <row r="195" spans="1:22" ht="15.7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row>
    <row r="196" spans="1:22" ht="15.75"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row>
    <row r="197" spans="1:22" ht="15.7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row>
    <row r="198" spans="1:22" ht="15.75"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row>
    <row r="199" spans="1:22" ht="15.7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row>
    <row r="200" spans="1:22" ht="15.75"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row>
    <row r="201" spans="1:22" ht="15.75"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row>
    <row r="202" spans="1:22" ht="15.75"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row>
    <row r="203" spans="1:22" ht="15.75"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row>
    <row r="204" spans="1:22" ht="15.75"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row>
    <row r="205" spans="1:22" ht="15.75"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row>
    <row r="206" spans="1:22" ht="15.7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row>
    <row r="207" spans="1:22" ht="15.75"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row>
    <row r="208" spans="1:22" ht="15.75"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row>
    <row r="209" spans="1:22" ht="15.75"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row>
    <row r="210" spans="1:22" ht="15.75"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row>
    <row r="211" spans="1:22" ht="15.75"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row>
    <row r="212" spans="1:22" ht="15.75"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row>
    <row r="213" spans="1:22" ht="15.75"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row>
    <row r="214" spans="1:22" ht="15.75"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row>
    <row r="215" spans="1:22" ht="15.7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row>
    <row r="216" spans="1:22" ht="15.75"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row>
    <row r="217" spans="1:22" ht="15.75"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row>
    <row r="218" spans="1:22" ht="15.75"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row>
    <row r="219" spans="1:22" ht="15.75"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row>
    <row r="220" spans="1:22" ht="15.75"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row>
    <row r="221" spans="1:22" ht="15.7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row>
    <row r="222" spans="1:22" ht="15.75"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row>
    <row r="223" spans="1:22" ht="15.75" customHeight="1">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row>
    <row r="224" spans="1:22" ht="15.7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row>
    <row r="225" spans="1:22" ht="15.75" customHeight="1">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row>
    <row r="226" spans="1:22" ht="15.75" customHeight="1">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row>
    <row r="227" spans="1:22" ht="15.7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row>
    <row r="228" spans="1:22" ht="15.75" customHeight="1">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row>
    <row r="229" spans="1:22" ht="15.75" customHeight="1">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row>
    <row r="230" spans="1:22" ht="15.7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row>
    <row r="231" spans="1:22" ht="15.75"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row>
    <row r="232" spans="1:22" ht="15.7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row>
    <row r="233" spans="1:22" ht="15.75" customHeight="1">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row>
    <row r="234" spans="1:22" ht="15.75" customHeight="1">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row>
    <row r="235" spans="1:22" ht="15.7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row>
    <row r="236" spans="1:22" ht="15.7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row>
    <row r="237" spans="1:22" ht="15.75" customHeight="1">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row>
    <row r="238" spans="1:22" ht="15.75" customHeight="1">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row>
    <row r="239" spans="1:22" ht="15.75" customHeight="1">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row>
    <row r="240" spans="1:22" ht="15.75"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row>
    <row r="241" spans="1:22" ht="15.75" customHeight="1">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row>
    <row r="242" spans="1:22" ht="15.75" customHeight="1">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row>
    <row r="243" spans="1:22" ht="15.75" customHeight="1">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row>
    <row r="244" spans="1:22" ht="15.75" customHeight="1">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row>
    <row r="245" spans="1:22" ht="15.75" customHeight="1">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row>
    <row r="246" spans="1:22" ht="15.75" customHeight="1">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row>
    <row r="247" spans="1:22" ht="15.75" customHeight="1">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row>
    <row r="248" spans="1:22" ht="15.75"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row>
    <row r="249" spans="1:22" ht="15.75" customHeight="1">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row>
    <row r="250" spans="1:22" ht="15.75" customHeight="1">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row>
    <row r="251" spans="1:22" ht="15.75"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row>
    <row r="252" spans="1:22" ht="15.75" customHeight="1">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row>
    <row r="253" spans="1:22" ht="15.75"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row>
    <row r="254" spans="1:22" ht="15.75" customHeight="1">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row>
    <row r="255" spans="1:22" ht="15.75"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row>
    <row r="256" spans="1:22" ht="15.75" customHeight="1">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row>
    <row r="257" spans="1:22" ht="15.75"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row>
    <row r="258" spans="1:22" ht="15.75" customHeight="1">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row>
    <row r="259" spans="1:22" ht="15.75" customHeight="1">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row>
    <row r="260" spans="1:22" ht="15.75" customHeight="1">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row>
    <row r="261" spans="1:22" ht="15.75"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row>
    <row r="262" spans="1:22" ht="15.75" customHeight="1">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row>
    <row r="263" spans="1:22" ht="15.75" customHeight="1">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row>
    <row r="264" spans="1:22" ht="15.75"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row>
    <row r="265" spans="1:22" ht="15.75" customHeight="1">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row>
    <row r="266" spans="1:22" ht="15.75" customHeight="1">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row>
    <row r="267" spans="1:22" ht="15.75" customHeight="1">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row>
    <row r="268" spans="1:22" ht="15.75"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row>
    <row r="269" spans="1:22" ht="15.75" customHeight="1">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row>
    <row r="270" spans="1:22" ht="15.75" customHeight="1">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row>
    <row r="271" spans="1:22" ht="15.75"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row>
    <row r="272" spans="1:22" ht="15.75" customHeight="1">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row>
    <row r="273" spans="1:22" ht="15.75"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row>
    <row r="274" spans="1:22" ht="15.75"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row>
    <row r="275" spans="1:22" ht="15.75" customHeight="1">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row>
    <row r="276" spans="1:22" ht="15.75" customHeight="1">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row>
    <row r="277" spans="1:22" ht="15.75"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row>
    <row r="278" spans="1:22" ht="15.75" customHeight="1">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row>
    <row r="279" spans="1:22" ht="15.75" customHeight="1">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row>
    <row r="280" spans="1:22" ht="15.75" customHeight="1">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row>
    <row r="281" spans="1:22" ht="15.75"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row>
    <row r="282" spans="1:22" ht="15.75" customHeight="1">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row>
    <row r="283" spans="1:22" ht="15.75"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row>
    <row r="284" spans="1:22" ht="15.75" customHeight="1">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row>
    <row r="285" spans="1:22" ht="15.75"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row>
    <row r="286" spans="1:22" ht="15.75" customHeight="1">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row>
    <row r="287" spans="1:22" ht="15.75"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row>
    <row r="288" spans="1:22" ht="15.75" customHeight="1">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row>
    <row r="289" spans="1:22" ht="15.75" customHeight="1">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row>
    <row r="290" spans="1:22" ht="15.75"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row>
    <row r="291" spans="1:22" ht="15.75" customHeight="1">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row>
    <row r="292" spans="1:22" ht="15.75"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row>
    <row r="293" spans="1:22" ht="15.75" customHeight="1">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row>
    <row r="294" spans="1:22" ht="15.75"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row>
    <row r="295" spans="1:22" ht="15.75" customHeight="1">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row>
    <row r="296" spans="1:22" ht="15.75" customHeight="1">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row>
    <row r="297" spans="1:22" ht="15.75" customHeight="1">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row>
    <row r="298" spans="1:22" ht="15.75"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row>
    <row r="299" spans="1:22" ht="15.75" customHeight="1">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row>
    <row r="300" spans="1:22" ht="15.75" customHeight="1">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row>
    <row r="301" spans="1:22" ht="15.75" customHeight="1"/>
    <row r="302" spans="1:22" ht="15.75" customHeight="1"/>
    <row r="303" spans="1:22" ht="15.75" customHeight="1"/>
    <row r="304" spans="1:22"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showGridLines="0" workbookViewId="0"/>
  </sheetViews>
  <sheetFormatPr defaultColWidth="14.42578125" defaultRowHeight="15" customHeight="1"/>
  <cols>
    <col min="1" max="6" width="14.42578125" customWidth="1"/>
  </cols>
  <sheetData>
    <row r="1" spans="1:13" ht="15.75">
      <c r="A1" s="151"/>
      <c r="B1" s="151"/>
      <c r="C1" s="151"/>
      <c r="D1" s="151"/>
      <c r="E1" s="151"/>
      <c r="F1" s="151"/>
      <c r="G1" s="151"/>
      <c r="H1" s="151"/>
      <c r="I1" s="151"/>
      <c r="J1" s="151"/>
      <c r="K1" s="151"/>
      <c r="L1" s="151"/>
      <c r="M1" s="151"/>
    </row>
    <row r="2" spans="1:13" ht="15.75">
      <c r="A2" s="231" t="s">
        <v>368</v>
      </c>
      <c r="B2" s="232"/>
      <c r="C2" s="232"/>
      <c r="D2" s="232"/>
      <c r="E2" s="232"/>
      <c r="F2" s="232"/>
      <c r="G2" s="232"/>
      <c r="H2" s="232"/>
      <c r="I2" s="232"/>
      <c r="J2" s="232"/>
      <c r="K2" s="232"/>
      <c r="L2" s="232"/>
      <c r="M2" s="232"/>
    </row>
    <row r="3" spans="1:13">
      <c r="A3" s="233" t="s">
        <v>369</v>
      </c>
      <c r="B3" s="207"/>
      <c r="C3" s="207"/>
      <c r="D3" s="207"/>
      <c r="E3" s="207"/>
      <c r="F3" s="207"/>
      <c r="G3" s="207"/>
      <c r="H3" s="207"/>
      <c r="I3" s="207"/>
      <c r="J3" s="207"/>
      <c r="K3" s="207"/>
      <c r="L3" s="207"/>
      <c r="M3" s="219"/>
    </row>
    <row r="4" spans="1:13">
      <c r="A4" s="233" t="s">
        <v>370</v>
      </c>
      <c r="B4" s="207"/>
      <c r="C4" s="207"/>
      <c r="D4" s="207"/>
      <c r="E4" s="207"/>
      <c r="F4" s="207"/>
      <c r="G4" s="207"/>
      <c r="H4" s="207"/>
      <c r="I4" s="207"/>
      <c r="J4" s="207"/>
      <c r="K4" s="207"/>
      <c r="L4" s="207"/>
      <c r="M4" s="219"/>
    </row>
    <row r="5" spans="1:13">
      <c r="A5" s="233" t="s">
        <v>371</v>
      </c>
      <c r="B5" s="207"/>
      <c r="C5" s="207"/>
      <c r="D5" s="207"/>
      <c r="E5" s="207"/>
      <c r="F5" s="207"/>
      <c r="G5" s="207"/>
      <c r="H5" s="207"/>
      <c r="I5" s="207"/>
      <c r="J5" s="207"/>
      <c r="K5" s="207"/>
      <c r="L5" s="207"/>
      <c r="M5" s="219"/>
    </row>
    <row r="6" spans="1:13">
      <c r="A6" s="233" t="s">
        <v>372</v>
      </c>
      <c r="B6" s="207"/>
      <c r="C6" s="207"/>
      <c r="D6" s="207"/>
      <c r="E6" s="207"/>
      <c r="F6" s="207"/>
      <c r="G6" s="207"/>
      <c r="H6" s="207"/>
      <c r="I6" s="207"/>
      <c r="J6" s="207"/>
      <c r="K6" s="207"/>
      <c r="L6" s="207"/>
      <c r="M6" s="219"/>
    </row>
    <row r="7" spans="1:13">
      <c r="A7" s="233" t="s">
        <v>373</v>
      </c>
      <c r="B7" s="207"/>
      <c r="C7" s="207"/>
      <c r="D7" s="207"/>
      <c r="E7" s="207"/>
      <c r="F7" s="207"/>
      <c r="G7" s="207"/>
      <c r="H7" s="207"/>
      <c r="I7" s="207"/>
      <c r="J7" s="207"/>
      <c r="K7" s="207"/>
      <c r="L7" s="207"/>
      <c r="M7" s="219"/>
    </row>
    <row r="8" spans="1:13">
      <c r="A8" s="233" t="s">
        <v>374</v>
      </c>
      <c r="B8" s="207"/>
      <c r="C8" s="207"/>
      <c r="D8" s="207"/>
      <c r="E8" s="207"/>
      <c r="F8" s="207"/>
      <c r="G8" s="207"/>
      <c r="H8" s="207"/>
      <c r="I8" s="207"/>
      <c r="J8" s="207"/>
      <c r="K8" s="207"/>
      <c r="L8" s="207"/>
      <c r="M8" s="219"/>
    </row>
    <row r="9" spans="1:13">
      <c r="A9" s="233" t="s">
        <v>375</v>
      </c>
      <c r="B9" s="207"/>
      <c r="C9" s="207"/>
      <c r="D9" s="207"/>
      <c r="E9" s="207"/>
      <c r="F9" s="207"/>
      <c r="G9" s="207"/>
      <c r="H9" s="207"/>
      <c r="I9" s="207"/>
      <c r="J9" s="207"/>
      <c r="K9" s="207"/>
      <c r="L9" s="207"/>
      <c r="M9" s="219"/>
    </row>
    <row r="10" spans="1:13">
      <c r="A10" s="234" t="s">
        <v>376</v>
      </c>
      <c r="B10" s="207"/>
      <c r="C10" s="207"/>
      <c r="D10" s="207"/>
      <c r="E10" s="207"/>
      <c r="F10" s="207"/>
      <c r="G10" s="207"/>
      <c r="H10" s="207"/>
      <c r="I10" s="207"/>
      <c r="J10" s="207"/>
      <c r="K10" s="207"/>
      <c r="L10" s="207"/>
      <c r="M10" s="219"/>
    </row>
    <row r="11" spans="1:13">
      <c r="A11" s="152"/>
    </row>
    <row r="12" spans="1:13" ht="15.75">
      <c r="A12" s="231" t="s">
        <v>377</v>
      </c>
      <c r="B12" s="232"/>
      <c r="C12" s="232"/>
      <c r="D12" s="232"/>
      <c r="E12" s="232"/>
      <c r="F12" s="232"/>
      <c r="G12" s="232"/>
      <c r="H12" s="232"/>
      <c r="I12" s="232"/>
      <c r="J12" s="232"/>
      <c r="K12" s="232"/>
      <c r="L12" s="232"/>
      <c r="M12" s="232"/>
    </row>
    <row r="13" spans="1:13">
      <c r="A13" s="233" t="s">
        <v>378</v>
      </c>
      <c r="B13" s="207"/>
      <c r="C13" s="207"/>
      <c r="D13" s="207"/>
      <c r="E13" s="207"/>
      <c r="F13" s="207"/>
      <c r="G13" s="207"/>
      <c r="H13" s="207"/>
      <c r="I13" s="207"/>
      <c r="J13" s="207"/>
      <c r="K13" s="207"/>
      <c r="L13" s="207"/>
      <c r="M13" s="219"/>
    </row>
    <row r="14" spans="1:13">
      <c r="A14" s="233" t="s">
        <v>379</v>
      </c>
      <c r="B14" s="207"/>
      <c r="C14" s="207"/>
      <c r="D14" s="207"/>
      <c r="E14" s="207"/>
      <c r="F14" s="207"/>
      <c r="G14" s="207"/>
      <c r="H14" s="207"/>
      <c r="I14" s="207"/>
      <c r="J14" s="207"/>
      <c r="K14" s="207"/>
      <c r="L14" s="207"/>
      <c r="M14" s="219"/>
    </row>
    <row r="15" spans="1:13">
      <c r="A15" s="233" t="s">
        <v>380</v>
      </c>
      <c r="B15" s="207"/>
      <c r="C15" s="207"/>
      <c r="D15" s="207"/>
      <c r="E15" s="207"/>
      <c r="F15" s="207"/>
      <c r="G15" s="207"/>
      <c r="H15" s="207"/>
      <c r="I15" s="207"/>
      <c r="J15" s="207"/>
      <c r="K15" s="207"/>
      <c r="L15" s="207"/>
      <c r="M15" s="219"/>
    </row>
    <row r="16" spans="1:13">
      <c r="A16" s="233" t="s">
        <v>381</v>
      </c>
      <c r="B16" s="207"/>
      <c r="C16" s="207"/>
      <c r="D16" s="207"/>
      <c r="E16" s="207"/>
      <c r="F16" s="207"/>
      <c r="G16" s="207"/>
      <c r="H16" s="207"/>
      <c r="I16" s="207"/>
      <c r="J16" s="207"/>
      <c r="K16" s="207"/>
      <c r="L16" s="207"/>
      <c r="M16" s="219"/>
    </row>
    <row r="17" spans="1:13">
      <c r="A17" s="233" t="s">
        <v>382</v>
      </c>
      <c r="B17" s="207"/>
      <c r="C17" s="207"/>
      <c r="D17" s="207"/>
      <c r="E17" s="207"/>
      <c r="F17" s="207"/>
      <c r="G17" s="207"/>
      <c r="H17" s="207"/>
      <c r="I17" s="207"/>
      <c r="J17" s="207"/>
      <c r="K17" s="207"/>
      <c r="L17" s="207"/>
      <c r="M17" s="219"/>
    </row>
    <row r="18" spans="1:13">
      <c r="A18" s="235" t="s">
        <v>383</v>
      </c>
      <c r="B18" s="207"/>
      <c r="C18" s="207"/>
      <c r="D18" s="207"/>
      <c r="E18" s="207"/>
      <c r="F18" s="207"/>
      <c r="G18" s="207"/>
      <c r="H18" s="207"/>
      <c r="I18" s="207"/>
      <c r="J18" s="207"/>
      <c r="K18" s="207"/>
      <c r="L18" s="207"/>
      <c r="M18" s="219"/>
    </row>
    <row r="19" spans="1:13">
      <c r="A19" s="152"/>
    </row>
    <row r="20" spans="1:13" ht="15.75">
      <c r="A20" s="231" t="s">
        <v>384</v>
      </c>
      <c r="B20" s="232"/>
      <c r="C20" s="232"/>
      <c r="D20" s="232"/>
      <c r="E20" s="232"/>
      <c r="F20" s="232"/>
      <c r="G20" s="232"/>
      <c r="H20" s="232"/>
      <c r="I20" s="232"/>
      <c r="J20" s="232"/>
      <c r="K20" s="232"/>
      <c r="L20" s="232"/>
      <c r="M20" s="232"/>
    </row>
    <row r="21" spans="1:13" ht="15.75" customHeight="1">
      <c r="A21" s="236" t="s">
        <v>385</v>
      </c>
      <c r="B21" s="207"/>
      <c r="C21" s="207"/>
      <c r="D21" s="207"/>
      <c r="E21" s="207"/>
      <c r="F21" s="207"/>
      <c r="G21" s="207"/>
      <c r="H21" s="207"/>
      <c r="I21" s="207"/>
      <c r="J21" s="207"/>
      <c r="K21" s="207"/>
      <c r="L21" s="207"/>
      <c r="M21" s="219"/>
    </row>
    <row r="22" spans="1:13" ht="15.75" customHeight="1">
      <c r="A22" s="236" t="s">
        <v>386</v>
      </c>
      <c r="B22" s="207"/>
      <c r="C22" s="207"/>
      <c r="D22" s="207"/>
      <c r="E22" s="207"/>
      <c r="F22" s="207"/>
      <c r="G22" s="207"/>
      <c r="H22" s="207"/>
      <c r="I22" s="207"/>
      <c r="J22" s="207"/>
      <c r="K22" s="207"/>
      <c r="L22" s="207"/>
      <c r="M22" s="219"/>
    </row>
    <row r="23" spans="1:13" ht="15.75" customHeight="1">
      <c r="A23" s="236" t="s">
        <v>387</v>
      </c>
      <c r="B23" s="207"/>
      <c r="C23" s="207"/>
      <c r="D23" s="207"/>
      <c r="E23" s="207"/>
      <c r="F23" s="207"/>
      <c r="G23" s="207"/>
      <c r="H23" s="207"/>
      <c r="I23" s="207"/>
      <c r="J23" s="207"/>
      <c r="K23" s="207"/>
      <c r="L23" s="207"/>
      <c r="M23" s="219"/>
    </row>
    <row r="24" spans="1:13" ht="15.75" customHeight="1">
      <c r="A24" s="236" t="s">
        <v>388</v>
      </c>
      <c r="B24" s="207"/>
      <c r="C24" s="207"/>
      <c r="D24" s="207"/>
      <c r="E24" s="207"/>
      <c r="F24" s="207"/>
      <c r="G24" s="207"/>
      <c r="H24" s="207"/>
      <c r="I24" s="207"/>
      <c r="J24" s="207"/>
      <c r="K24" s="207"/>
      <c r="L24" s="207"/>
      <c r="M24" s="219"/>
    </row>
    <row r="25" spans="1:13" ht="15.75" customHeight="1">
      <c r="A25" s="236" t="s">
        <v>389</v>
      </c>
      <c r="B25" s="207"/>
      <c r="C25" s="207"/>
      <c r="D25" s="207"/>
      <c r="E25" s="207"/>
      <c r="F25" s="207"/>
      <c r="G25" s="207"/>
      <c r="H25" s="207"/>
      <c r="I25" s="207"/>
      <c r="J25" s="207"/>
      <c r="K25" s="207"/>
      <c r="L25" s="207"/>
      <c r="M25" s="219"/>
    </row>
    <row r="26" spans="1:13" ht="15.75" customHeight="1">
      <c r="A26" s="236" t="s">
        <v>390</v>
      </c>
      <c r="B26" s="207"/>
      <c r="C26" s="207"/>
      <c r="D26" s="207"/>
      <c r="E26" s="207"/>
      <c r="F26" s="207"/>
      <c r="G26" s="207"/>
      <c r="H26" s="207"/>
      <c r="I26" s="207"/>
      <c r="J26" s="207"/>
      <c r="K26" s="207"/>
      <c r="L26" s="207"/>
      <c r="M26" s="219"/>
    </row>
    <row r="27" spans="1:13" ht="15.75" customHeight="1">
      <c r="A27" s="236" t="s">
        <v>391</v>
      </c>
      <c r="B27" s="207"/>
      <c r="C27" s="207"/>
      <c r="D27" s="207"/>
      <c r="E27" s="207"/>
      <c r="F27" s="207"/>
      <c r="G27" s="207"/>
      <c r="H27" s="207"/>
      <c r="I27" s="207"/>
      <c r="J27" s="207"/>
      <c r="K27" s="207"/>
      <c r="L27" s="207"/>
      <c r="M27" s="219"/>
    </row>
    <row r="28" spans="1:13" ht="15.75" customHeight="1">
      <c r="A28" s="236" t="s">
        <v>392</v>
      </c>
      <c r="B28" s="207"/>
      <c r="C28" s="207"/>
      <c r="D28" s="207"/>
      <c r="E28" s="207"/>
      <c r="F28" s="207"/>
      <c r="G28" s="207"/>
      <c r="H28" s="207"/>
      <c r="I28" s="207"/>
      <c r="J28" s="207"/>
      <c r="K28" s="207"/>
      <c r="L28" s="207"/>
      <c r="M28" s="219"/>
    </row>
    <row r="29" spans="1:13" ht="15.75" customHeight="1">
      <c r="A29" s="236" t="s">
        <v>393</v>
      </c>
      <c r="B29" s="207"/>
      <c r="C29" s="207"/>
      <c r="D29" s="207"/>
      <c r="E29" s="207"/>
      <c r="F29" s="207"/>
      <c r="G29" s="207"/>
      <c r="H29" s="207"/>
      <c r="I29" s="207"/>
      <c r="J29" s="207"/>
      <c r="K29" s="207"/>
      <c r="L29" s="207"/>
      <c r="M29" s="219"/>
    </row>
    <row r="30" spans="1:13" ht="15.75" customHeight="1">
      <c r="A30" s="236" t="s">
        <v>394</v>
      </c>
      <c r="B30" s="207"/>
      <c r="C30" s="207"/>
      <c r="D30" s="207"/>
      <c r="E30" s="207"/>
      <c r="F30" s="207"/>
      <c r="G30" s="207"/>
      <c r="H30" s="207"/>
      <c r="I30" s="207"/>
      <c r="J30" s="207"/>
      <c r="K30" s="207"/>
      <c r="L30" s="207"/>
      <c r="M30" s="219"/>
    </row>
    <row r="31" spans="1:13" ht="15.75" customHeight="1">
      <c r="A31" s="236" t="s">
        <v>395</v>
      </c>
      <c r="B31" s="207"/>
      <c r="C31" s="207"/>
      <c r="D31" s="207"/>
      <c r="E31" s="207"/>
      <c r="F31" s="207"/>
      <c r="G31" s="207"/>
      <c r="H31" s="207"/>
      <c r="I31" s="207"/>
      <c r="J31" s="207"/>
      <c r="K31" s="207"/>
      <c r="L31" s="207"/>
      <c r="M31" s="219"/>
    </row>
    <row r="32" spans="1:13" ht="15.75" customHeight="1">
      <c r="A32" s="236" t="s">
        <v>396</v>
      </c>
      <c r="B32" s="207"/>
      <c r="C32" s="207"/>
      <c r="D32" s="207"/>
      <c r="E32" s="207"/>
      <c r="F32" s="207"/>
      <c r="G32" s="207"/>
      <c r="H32" s="207"/>
      <c r="I32" s="207"/>
      <c r="J32" s="207"/>
      <c r="K32" s="207"/>
      <c r="L32" s="207"/>
      <c r="M32" s="219"/>
    </row>
    <row r="33" spans="1:13" ht="15.75" customHeight="1">
      <c r="A33" s="236" t="s">
        <v>397</v>
      </c>
      <c r="B33" s="207"/>
      <c r="C33" s="207"/>
      <c r="D33" s="207"/>
      <c r="E33" s="207"/>
      <c r="F33" s="207"/>
      <c r="G33" s="207"/>
      <c r="H33" s="207"/>
      <c r="I33" s="207"/>
      <c r="J33" s="207"/>
      <c r="K33" s="207"/>
      <c r="L33" s="207"/>
      <c r="M33" s="219"/>
    </row>
    <row r="34" spans="1:13" ht="15.75" customHeight="1">
      <c r="A34" s="236" t="s">
        <v>398</v>
      </c>
      <c r="B34" s="207"/>
      <c r="C34" s="207"/>
      <c r="D34" s="207"/>
      <c r="E34" s="207"/>
      <c r="F34" s="207"/>
      <c r="G34" s="207"/>
      <c r="H34" s="207"/>
      <c r="I34" s="207"/>
      <c r="J34" s="207"/>
      <c r="K34" s="207"/>
      <c r="L34" s="207"/>
      <c r="M34" s="219"/>
    </row>
    <row r="35" spans="1:13" ht="15.75" customHeight="1">
      <c r="A35" s="236" t="s">
        <v>399</v>
      </c>
      <c r="B35" s="207"/>
      <c r="C35" s="207"/>
      <c r="D35" s="207"/>
      <c r="E35" s="207"/>
      <c r="F35" s="207"/>
      <c r="G35" s="207"/>
      <c r="H35" s="207"/>
      <c r="I35" s="207"/>
      <c r="J35" s="207"/>
      <c r="K35" s="207"/>
      <c r="L35" s="207"/>
      <c r="M35" s="219"/>
    </row>
    <row r="36" spans="1:13" ht="15.75" customHeight="1">
      <c r="A36" s="153" t="s">
        <v>400</v>
      </c>
      <c r="B36" s="22"/>
      <c r="C36" s="22"/>
      <c r="D36" s="22"/>
      <c r="E36" s="22"/>
      <c r="F36" s="22"/>
      <c r="G36" s="22"/>
      <c r="H36" s="22"/>
      <c r="I36" s="22"/>
      <c r="J36" s="22"/>
      <c r="K36" s="22"/>
      <c r="L36" s="22"/>
      <c r="M36" s="22"/>
    </row>
    <row r="37" spans="1:13" ht="15.75" customHeight="1">
      <c r="A37" s="236" t="s">
        <v>401</v>
      </c>
      <c r="B37" s="207"/>
      <c r="C37" s="207"/>
      <c r="D37" s="207"/>
      <c r="E37" s="207"/>
      <c r="F37" s="207"/>
      <c r="G37" s="207"/>
      <c r="H37" s="207"/>
      <c r="I37" s="207"/>
      <c r="J37" s="207"/>
      <c r="K37" s="207"/>
      <c r="L37" s="207"/>
      <c r="M37" s="219"/>
    </row>
    <row r="38" spans="1:13" ht="15.75" customHeight="1">
      <c r="A38" s="236" t="s">
        <v>402</v>
      </c>
      <c r="B38" s="207"/>
      <c r="C38" s="207"/>
      <c r="D38" s="207"/>
      <c r="E38" s="207"/>
      <c r="F38" s="207"/>
      <c r="G38" s="207"/>
      <c r="H38" s="207"/>
      <c r="I38" s="207"/>
      <c r="J38" s="207"/>
      <c r="K38" s="207"/>
      <c r="L38" s="207"/>
      <c r="M38" s="219"/>
    </row>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37:M37"/>
    <mergeCell ref="A38:M38"/>
    <mergeCell ref="A25:M25"/>
    <mergeCell ref="A26:M26"/>
    <mergeCell ref="A27:M27"/>
    <mergeCell ref="A28:M28"/>
    <mergeCell ref="A29:M29"/>
    <mergeCell ref="A30:M30"/>
    <mergeCell ref="A31:M31"/>
    <mergeCell ref="A24:M24"/>
    <mergeCell ref="A32:M32"/>
    <mergeCell ref="A33:M33"/>
    <mergeCell ref="A34:M34"/>
    <mergeCell ref="A35:M35"/>
    <mergeCell ref="A18:M18"/>
    <mergeCell ref="A20:M20"/>
    <mergeCell ref="A21:M21"/>
    <mergeCell ref="A22:M22"/>
    <mergeCell ref="A23:M23"/>
    <mergeCell ref="A13:M13"/>
    <mergeCell ref="A14:M14"/>
    <mergeCell ref="A15:M15"/>
    <mergeCell ref="A16:M16"/>
    <mergeCell ref="A17:M17"/>
    <mergeCell ref="A7:M7"/>
    <mergeCell ref="A8:M8"/>
    <mergeCell ref="A9:M9"/>
    <mergeCell ref="A10:M10"/>
    <mergeCell ref="A12:M12"/>
    <mergeCell ref="A2:M2"/>
    <mergeCell ref="A3:M3"/>
    <mergeCell ref="A4:M4"/>
    <mergeCell ref="A5:M5"/>
    <mergeCell ref="A6:M6"/>
  </mergeCells>
  <hyperlinks>
    <hyperlink ref="A18" r:id="rId1"/>
  </hyperlinks>
  <pageMargins left="0.7" right="0.7" top="0.75" bottom="0.75" header="0" footer="0"/>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2578125" defaultRowHeight="15" customHeight="1"/>
  <cols>
    <col min="1" max="1" width="35.7109375" customWidth="1"/>
    <col min="2" max="2" width="9.140625" customWidth="1"/>
    <col min="3" max="3" width="57.85546875" customWidth="1"/>
    <col min="4" max="6" width="9.140625" customWidth="1"/>
  </cols>
  <sheetData>
    <row r="1" spans="1:3" ht="30">
      <c r="B1" s="154" t="s">
        <v>403</v>
      </c>
      <c r="C1" s="154" t="s">
        <v>404</v>
      </c>
    </row>
    <row r="2" spans="1:3">
      <c r="A2" s="3" t="str">
        <f t="shared" ref="A2:A358" si="0">CONCATENATE(B2,"-",C2)</f>
        <v>4555-Academy for Character Education</v>
      </c>
      <c r="B2" s="22">
        <v>4555</v>
      </c>
      <c r="C2" s="22" t="s">
        <v>405</v>
      </c>
    </row>
    <row r="3" spans="1:3">
      <c r="A3" s="3" t="str">
        <f t="shared" si="0"/>
        <v>2063-Adel SD 21</v>
      </c>
      <c r="B3" s="22">
        <v>2063</v>
      </c>
      <c r="C3" s="22" t="s">
        <v>406</v>
      </c>
    </row>
    <row r="4" spans="1:3">
      <c r="A4" s="3" t="str">
        <f t="shared" si="0"/>
        <v>2113-Adrian SD 61</v>
      </c>
      <c r="B4" s="22">
        <v>2113</v>
      </c>
      <c r="C4" s="22" t="s">
        <v>407</v>
      </c>
    </row>
    <row r="5" spans="1:3">
      <c r="A5" s="3" t="str">
        <f t="shared" si="0"/>
        <v>4585-Alliance Charter Academy</v>
      </c>
      <c r="B5" s="22">
        <v>4585</v>
      </c>
      <c r="C5" s="22" t="s">
        <v>408</v>
      </c>
    </row>
    <row r="6" spans="1:3">
      <c r="A6" s="3" t="str">
        <f t="shared" si="0"/>
        <v>17-Alsea Charter School</v>
      </c>
      <c r="B6" s="22">
        <v>17</v>
      </c>
      <c r="C6" s="22" t="s">
        <v>409</v>
      </c>
    </row>
    <row r="7" spans="1:3">
      <c r="A7" s="3" t="str">
        <f t="shared" si="0"/>
        <v>1899-Alsea SD 7J</v>
      </c>
      <c r="B7" s="22">
        <v>1899</v>
      </c>
      <c r="C7" s="22" t="s">
        <v>410</v>
      </c>
    </row>
    <row r="8" spans="1:3">
      <c r="A8" s="3" t="str">
        <f t="shared" si="0"/>
        <v>2252-Amity SD 4J</v>
      </c>
      <c r="B8" s="22">
        <v>2252</v>
      </c>
      <c r="C8" s="22" t="s">
        <v>411</v>
      </c>
    </row>
    <row r="9" spans="1:3">
      <c r="A9" s="3" t="str">
        <f t="shared" si="0"/>
        <v>705-Annex Charter School</v>
      </c>
      <c r="B9" s="22">
        <v>705</v>
      </c>
      <c r="C9" s="22" t="s">
        <v>412</v>
      </c>
    </row>
    <row r="10" spans="1:3">
      <c r="A10" s="3" t="str">
        <f t="shared" si="0"/>
        <v>2111-Annex SD 29</v>
      </c>
      <c r="B10" s="22">
        <v>2111</v>
      </c>
      <c r="C10" s="22" t="s">
        <v>413</v>
      </c>
    </row>
    <row r="11" spans="1:3">
      <c r="A11" s="3" t="str">
        <f t="shared" si="0"/>
        <v>4805-Arco Iris Spanish Immersion School</v>
      </c>
      <c r="B11" s="22">
        <v>4805</v>
      </c>
      <c r="C11" s="22" t="s">
        <v>414</v>
      </c>
    </row>
    <row r="12" spans="1:3">
      <c r="A12" s="3" t="str">
        <f t="shared" si="0"/>
        <v>323-Arlington Community Charter School</v>
      </c>
      <c r="B12" s="22">
        <v>323</v>
      </c>
      <c r="C12" s="22" t="s">
        <v>415</v>
      </c>
    </row>
    <row r="13" spans="1:3">
      <c r="A13" s="3" t="str">
        <f t="shared" si="0"/>
        <v>2005-Arlington SD 3</v>
      </c>
      <c r="B13" s="22">
        <v>2005</v>
      </c>
      <c r="C13" s="22" t="s">
        <v>416</v>
      </c>
    </row>
    <row r="14" spans="1:3">
      <c r="A14" s="3" t="str">
        <f t="shared" si="0"/>
        <v>3247-Armadillo Technical Institute</v>
      </c>
      <c r="B14" s="22">
        <v>3247</v>
      </c>
      <c r="C14" s="22" t="s">
        <v>417</v>
      </c>
    </row>
    <row r="15" spans="1:3">
      <c r="A15" s="3" t="str">
        <f t="shared" si="0"/>
        <v>2115-Arock SD 81</v>
      </c>
      <c r="B15" s="22">
        <v>2115</v>
      </c>
      <c r="C15" s="22" t="s">
        <v>418</v>
      </c>
    </row>
    <row r="16" spans="1:3">
      <c r="A16" s="3" t="str">
        <f t="shared" si="0"/>
        <v>3580-Arthur Academy</v>
      </c>
      <c r="B16" s="22">
        <v>3580</v>
      </c>
      <c r="C16" s="22" t="s">
        <v>419</v>
      </c>
    </row>
    <row r="17" spans="1:3">
      <c r="A17" s="3" t="str">
        <f t="shared" si="0"/>
        <v>2041-Ashland SD 5</v>
      </c>
      <c r="B17" s="22">
        <v>2041</v>
      </c>
      <c r="C17" s="22" t="s">
        <v>420</v>
      </c>
    </row>
    <row r="18" spans="1:3">
      <c r="A18" s="3" t="str">
        <f t="shared" si="0"/>
        <v>2051-Ashwood SD 8</v>
      </c>
      <c r="B18" s="22">
        <v>2051</v>
      </c>
      <c r="C18" s="22" t="s">
        <v>421</v>
      </c>
    </row>
    <row r="19" spans="1:3">
      <c r="A19" s="3" t="str">
        <f t="shared" si="0"/>
        <v>1933-Astoria SD 1</v>
      </c>
      <c r="B19" s="22">
        <v>1933</v>
      </c>
      <c r="C19" s="22" t="s">
        <v>422</v>
      </c>
    </row>
    <row r="20" spans="1:3">
      <c r="A20" s="3" t="str">
        <f t="shared" si="0"/>
        <v>2208-Athena-Weston SD 29RJ</v>
      </c>
      <c r="B20" s="22">
        <v>2208</v>
      </c>
      <c r="C20" s="22" t="s">
        <v>423</v>
      </c>
    </row>
    <row r="21" spans="1:3" ht="15.75" customHeight="1">
      <c r="A21" s="3" t="str">
        <f t="shared" si="0"/>
        <v>2858-Baker Creek School</v>
      </c>
      <c r="B21" s="22">
        <v>2858</v>
      </c>
      <c r="C21" s="22" t="s">
        <v>424</v>
      </c>
    </row>
    <row r="22" spans="1:3" ht="15.75" customHeight="1">
      <c r="A22" s="3" t="str">
        <f t="shared" si="0"/>
        <v>4759-Baker Early College</v>
      </c>
      <c r="B22" s="22">
        <v>4759</v>
      </c>
      <c r="C22" s="22" t="s">
        <v>425</v>
      </c>
    </row>
    <row r="23" spans="1:3" ht="15.75" customHeight="1">
      <c r="A23" s="3" t="str">
        <f t="shared" si="0"/>
        <v>1894-Baker SD 5J</v>
      </c>
      <c r="B23" s="22">
        <v>1894</v>
      </c>
      <c r="C23" s="22" t="s">
        <v>426</v>
      </c>
    </row>
    <row r="24" spans="1:3" ht="15.75" customHeight="1">
      <c r="A24" s="3" t="str">
        <f t="shared" si="0"/>
        <v>4728-Baker Web Academy</v>
      </c>
      <c r="B24" s="22">
        <v>4728</v>
      </c>
      <c r="C24" s="22" t="s">
        <v>427</v>
      </c>
    </row>
    <row r="25" spans="1:3" ht="15.75" customHeight="1">
      <c r="A25" s="3" t="str">
        <f t="shared" si="0"/>
        <v>1969-Bandon SD 54</v>
      </c>
      <c r="B25" s="22">
        <v>1969</v>
      </c>
      <c r="C25" s="22" t="s">
        <v>428</v>
      </c>
    </row>
    <row r="26" spans="1:3" ht="15.75" customHeight="1">
      <c r="A26" s="3" t="str">
        <f t="shared" si="0"/>
        <v>2240-Banks SD 13</v>
      </c>
      <c r="B26" s="22">
        <v>2240</v>
      </c>
      <c r="C26" s="22" t="s">
        <v>429</v>
      </c>
    </row>
    <row r="27" spans="1:3" ht="15.75" customHeight="1">
      <c r="A27" s="3" t="str">
        <f t="shared" si="0"/>
        <v>2243-Beaverton SD 48J</v>
      </c>
      <c r="B27" s="22">
        <v>2243</v>
      </c>
      <c r="C27" s="22" t="s">
        <v>430</v>
      </c>
    </row>
    <row r="28" spans="1:3" ht="15.75" customHeight="1">
      <c r="A28" s="3" t="str">
        <f t="shared" si="0"/>
        <v>5309-Bend International School</v>
      </c>
      <c r="B28" s="22">
        <v>5309</v>
      </c>
      <c r="C28" s="22" t="s">
        <v>431</v>
      </c>
    </row>
    <row r="29" spans="1:3" ht="15.75" customHeight="1">
      <c r="A29" s="3" t="str">
        <f t="shared" si="0"/>
        <v>1976-Bend-LaPine Administrative SD 1</v>
      </c>
      <c r="B29" s="22">
        <v>1976</v>
      </c>
      <c r="C29" s="22" t="s">
        <v>432</v>
      </c>
    </row>
    <row r="30" spans="1:3" ht="15.75" customHeight="1">
      <c r="A30" s="3" t="str">
        <f t="shared" si="0"/>
        <v>784-Bethany Charter School</v>
      </c>
      <c r="B30" s="22">
        <v>784</v>
      </c>
      <c r="C30" s="22" t="s">
        <v>433</v>
      </c>
    </row>
    <row r="31" spans="1:3" ht="15.75" customHeight="1">
      <c r="A31" s="3" t="str">
        <f t="shared" si="0"/>
        <v>2088-Bethel SD 52</v>
      </c>
      <c r="B31" s="22">
        <v>2088</v>
      </c>
      <c r="C31" s="22" t="s">
        <v>434</v>
      </c>
    </row>
    <row r="32" spans="1:3" ht="15.75" customHeight="1">
      <c r="A32" s="3" t="str">
        <f t="shared" si="0"/>
        <v>2095-Blachly SD 90</v>
      </c>
      <c r="B32" s="22">
        <v>2095</v>
      </c>
      <c r="C32" s="22" t="s">
        <v>435</v>
      </c>
    </row>
    <row r="33" spans="1:3" ht="15.75" customHeight="1">
      <c r="A33" s="3" t="str">
        <f t="shared" si="0"/>
        <v>2052-Black Butte SD 41</v>
      </c>
      <c r="B33" s="22">
        <v>2052</v>
      </c>
      <c r="C33" s="22" t="s">
        <v>436</v>
      </c>
    </row>
    <row r="34" spans="1:3" ht="15.75" customHeight="1">
      <c r="A34" s="3" t="str">
        <f t="shared" si="0"/>
        <v>5349-Bridge Charter Academy</v>
      </c>
      <c r="B34" s="22">
        <v>5349</v>
      </c>
      <c r="C34" s="22" t="s">
        <v>437</v>
      </c>
    </row>
    <row r="35" spans="1:3" ht="15.75" customHeight="1">
      <c r="A35" s="3" t="str">
        <f t="shared" si="0"/>
        <v>1974-Brookings-Harbor SD 17C</v>
      </c>
      <c r="B35" s="22">
        <v>1974</v>
      </c>
      <c r="C35" s="22" t="s">
        <v>438</v>
      </c>
    </row>
    <row r="36" spans="1:3" ht="15.75" customHeight="1">
      <c r="A36" s="3" t="str">
        <f t="shared" si="0"/>
        <v>3347-Burnt River School</v>
      </c>
      <c r="B36" s="22">
        <v>3347</v>
      </c>
      <c r="C36" s="22" t="s">
        <v>439</v>
      </c>
    </row>
    <row r="37" spans="1:3" ht="15.75" customHeight="1">
      <c r="A37" s="3" t="str">
        <f t="shared" si="0"/>
        <v>1896-Burnt River SD 30J</v>
      </c>
      <c r="B37" s="22">
        <v>1896</v>
      </c>
      <c r="C37" s="22" t="s">
        <v>440</v>
      </c>
    </row>
    <row r="38" spans="1:3" ht="15.75" customHeight="1">
      <c r="A38" s="3" t="str">
        <f t="shared" si="0"/>
        <v>2046-Butte Falls SD 91</v>
      </c>
      <c r="B38" s="22">
        <v>2046</v>
      </c>
      <c r="C38" s="22" t="s">
        <v>441</v>
      </c>
    </row>
    <row r="39" spans="1:3" ht="15.75" customHeight="1">
      <c r="A39" s="3" t="str">
        <f t="shared" si="0"/>
        <v>1995-Camas Valley SD 21J</v>
      </c>
      <c r="B39" s="22">
        <v>1995</v>
      </c>
      <c r="C39" s="22" t="s">
        <v>442</v>
      </c>
    </row>
    <row r="40" spans="1:3" ht="15.75" customHeight="1">
      <c r="A40" s="3" t="str">
        <f t="shared" si="0"/>
        <v>1929-Canby SD 86</v>
      </c>
      <c r="B40" s="22">
        <v>1929</v>
      </c>
      <c r="C40" s="22" t="s">
        <v>443</v>
      </c>
    </row>
    <row r="41" spans="1:3" ht="15.75" customHeight="1">
      <c r="A41" s="3" t="str">
        <f t="shared" si="0"/>
        <v>4475-Cascade Heights Public Charter School</v>
      </c>
      <c r="B41" s="22">
        <v>4475</v>
      </c>
      <c r="C41" s="22" t="s">
        <v>444</v>
      </c>
    </row>
    <row r="42" spans="1:3" ht="15.75" customHeight="1">
      <c r="A42" s="3" t="str">
        <f t="shared" si="0"/>
        <v>2139-Cascade SD 5</v>
      </c>
      <c r="B42" s="22">
        <v>2139</v>
      </c>
      <c r="C42" s="22" t="s">
        <v>445</v>
      </c>
    </row>
    <row r="43" spans="1:3" ht="15.75" customHeight="1">
      <c r="A43" s="3" t="str">
        <f t="shared" si="0"/>
        <v>5440-Cascade Virtual Academy</v>
      </c>
      <c r="B43" s="22">
        <v>5440</v>
      </c>
      <c r="C43" s="22" t="s">
        <v>446</v>
      </c>
    </row>
    <row r="44" spans="1:3" ht="15.75" customHeight="1">
      <c r="A44" s="3" t="str">
        <f t="shared" si="0"/>
        <v>2185-Centennial SD 28J</v>
      </c>
      <c r="B44" s="22">
        <v>2185</v>
      </c>
      <c r="C44" s="22" t="s">
        <v>447</v>
      </c>
    </row>
    <row r="45" spans="1:3" ht="15.75" customHeight="1">
      <c r="A45" s="3" t="str">
        <f t="shared" si="0"/>
        <v>3553-Center for Advanced Learning</v>
      </c>
      <c r="B45" s="22">
        <v>3553</v>
      </c>
      <c r="C45" s="22" t="s">
        <v>448</v>
      </c>
    </row>
    <row r="46" spans="1:3" ht="15.75" customHeight="1">
      <c r="A46" s="3" t="str">
        <f t="shared" si="0"/>
        <v>1972-Central Curry SD 1</v>
      </c>
      <c r="B46" s="22">
        <v>1972</v>
      </c>
      <c r="C46" s="22" t="s">
        <v>449</v>
      </c>
    </row>
    <row r="47" spans="1:3" ht="15.75" customHeight="1">
      <c r="A47" s="3" t="str">
        <f t="shared" si="0"/>
        <v>2105-Central Linn SD 552</v>
      </c>
      <c r="B47" s="22">
        <v>2105</v>
      </c>
      <c r="C47" s="22" t="s">
        <v>450</v>
      </c>
    </row>
    <row r="48" spans="1:3" ht="15.75" customHeight="1">
      <c r="A48" s="3" t="str">
        <f t="shared" si="0"/>
        <v>2042-Central Point SD 6</v>
      </c>
      <c r="B48" s="22">
        <v>2042</v>
      </c>
      <c r="C48" s="22" t="s">
        <v>451</v>
      </c>
    </row>
    <row r="49" spans="1:3" ht="15.75" customHeight="1">
      <c r="A49" s="3" t="str">
        <f t="shared" si="0"/>
        <v>2191-Central SD 13J</v>
      </c>
      <c r="B49" s="22">
        <v>2191</v>
      </c>
      <c r="C49" s="22" t="s">
        <v>452</v>
      </c>
    </row>
    <row r="50" spans="1:3" ht="15.75" customHeight="1">
      <c r="A50" s="3" t="str">
        <f t="shared" si="0"/>
        <v>4395-Childs Way Charter School</v>
      </c>
      <c r="B50" s="22">
        <v>4395</v>
      </c>
      <c r="C50" s="22" t="s">
        <v>453</v>
      </c>
    </row>
    <row r="51" spans="1:3" ht="15.75" customHeight="1">
      <c r="A51" s="3" t="str">
        <f t="shared" si="0"/>
        <v>4206-City View Charter School</v>
      </c>
      <c r="B51" s="22">
        <v>4206</v>
      </c>
      <c r="C51" s="22" t="s">
        <v>454</v>
      </c>
    </row>
    <row r="52" spans="1:3" ht="15.75" customHeight="1">
      <c r="A52" s="3" t="str">
        <f t="shared" si="0"/>
        <v>4802-Clackamas Academy of Industrial Sciences</v>
      </c>
      <c r="B52" s="22">
        <v>4802</v>
      </c>
      <c r="C52" s="22" t="s">
        <v>455</v>
      </c>
    </row>
    <row r="53" spans="1:3" ht="15.75" customHeight="1">
      <c r="A53" s="3" t="str">
        <f t="shared" si="0"/>
        <v>4226-Clackamas Middle College</v>
      </c>
      <c r="B53" s="22">
        <v>4226</v>
      </c>
      <c r="C53" s="22" t="s">
        <v>456</v>
      </c>
    </row>
    <row r="54" spans="1:3" ht="15.75" customHeight="1">
      <c r="A54" s="3" t="str">
        <f t="shared" si="0"/>
        <v>4223-Clackamas Web Academy</v>
      </c>
      <c r="B54" s="22">
        <v>4223</v>
      </c>
      <c r="C54" s="22" t="s">
        <v>457</v>
      </c>
    </row>
    <row r="55" spans="1:3" ht="15.75" customHeight="1">
      <c r="A55" s="3" t="str">
        <f t="shared" si="0"/>
        <v>1945-Clatskanie SD 6J</v>
      </c>
      <c r="B55" s="22">
        <v>1945</v>
      </c>
      <c r="C55" s="22" t="s">
        <v>458</v>
      </c>
    </row>
    <row r="56" spans="1:3" ht="15.75" customHeight="1">
      <c r="A56" s="3" t="str">
        <f t="shared" si="0"/>
        <v>507-Coburg Community Charter School</v>
      </c>
      <c r="B56" s="22">
        <v>507</v>
      </c>
      <c r="C56" s="22" t="s">
        <v>459</v>
      </c>
    </row>
    <row r="57" spans="1:3" ht="15.75" customHeight="1">
      <c r="A57" s="3" t="str">
        <f t="shared" si="0"/>
        <v>2831-COIC Skills Lab</v>
      </c>
      <c r="B57" s="22">
        <v>2831</v>
      </c>
      <c r="C57" s="22" t="s">
        <v>460</v>
      </c>
    </row>
    <row r="58" spans="1:3" ht="15.75" customHeight="1">
      <c r="A58" s="3" t="str">
        <f t="shared" si="0"/>
        <v>1927-Colton SD 53</v>
      </c>
      <c r="B58" s="22">
        <v>1927</v>
      </c>
      <c r="C58" s="22" t="s">
        <v>461</v>
      </c>
    </row>
    <row r="59" spans="1:3" ht="15.75" customHeight="1">
      <c r="A59" s="3" t="str">
        <f t="shared" si="0"/>
        <v>2006-Condon SD 25J</v>
      </c>
      <c r="B59" s="22">
        <v>2006</v>
      </c>
      <c r="C59" s="22" t="s">
        <v>462</v>
      </c>
    </row>
    <row r="60" spans="1:3" ht="15.75" customHeight="1">
      <c r="A60" s="3" t="str">
        <f t="shared" si="0"/>
        <v>1965-Coos Bay SD 9</v>
      </c>
      <c r="B60" s="22">
        <v>1965</v>
      </c>
      <c r="C60" s="22" t="s">
        <v>463</v>
      </c>
    </row>
    <row r="61" spans="1:3" ht="15.75" customHeight="1">
      <c r="A61" s="3" t="str">
        <f t="shared" si="0"/>
        <v>1964-Coquille SD 8</v>
      </c>
      <c r="B61" s="22">
        <v>1964</v>
      </c>
      <c r="C61" s="22" t="s">
        <v>464</v>
      </c>
    </row>
    <row r="62" spans="1:3" ht="15.75" customHeight="1">
      <c r="A62" s="3" t="str">
        <f t="shared" si="0"/>
        <v>4592-Corbett School</v>
      </c>
      <c r="B62" s="22">
        <v>4592</v>
      </c>
      <c r="C62" s="22" t="s">
        <v>465</v>
      </c>
    </row>
    <row r="63" spans="1:3" ht="15.75" customHeight="1">
      <c r="A63" s="3" t="str">
        <f t="shared" si="0"/>
        <v>2186-Corbett SD 39</v>
      </c>
      <c r="B63" s="22">
        <v>2186</v>
      </c>
      <c r="C63" s="22" t="s">
        <v>466</v>
      </c>
    </row>
    <row r="64" spans="1:3" ht="15.75" customHeight="1">
      <c r="A64" s="3" t="str">
        <f t="shared" si="0"/>
        <v>1901-Corvallis SD 509J</v>
      </c>
      <c r="B64" s="22">
        <v>1901</v>
      </c>
      <c r="C64" s="22" t="s">
        <v>467</v>
      </c>
    </row>
    <row r="65" spans="1:3" ht="15.75" customHeight="1">
      <c r="A65" s="3" t="str">
        <f t="shared" si="0"/>
        <v>3434-Cove Charter School</v>
      </c>
      <c r="B65" s="22">
        <v>3434</v>
      </c>
      <c r="C65" s="22" t="s">
        <v>468</v>
      </c>
    </row>
    <row r="66" spans="1:3" ht="15.75" customHeight="1">
      <c r="A66" s="3" t="str">
        <f t="shared" si="0"/>
        <v>2216-Cove SD 15</v>
      </c>
      <c r="B66" s="22">
        <v>2216</v>
      </c>
      <c r="C66" s="22" t="s">
        <v>469</v>
      </c>
    </row>
    <row r="67" spans="1:3" ht="15.75" customHeight="1">
      <c r="A67" s="3" t="str">
        <f t="shared" si="0"/>
        <v>5251-Crater Lake Academy</v>
      </c>
      <c r="B67" s="22">
        <v>5251</v>
      </c>
      <c r="C67" s="22" t="s">
        <v>470</v>
      </c>
    </row>
    <row r="68" spans="1:3" ht="15.75" customHeight="1">
      <c r="A68" s="3" t="str">
        <f t="shared" si="0"/>
        <v>2086-Creswell SD 40</v>
      </c>
      <c r="B68" s="22">
        <v>2086</v>
      </c>
      <c r="C68" s="22" t="s">
        <v>471</v>
      </c>
    </row>
    <row r="69" spans="1:3" ht="15.75" customHeight="1">
      <c r="A69" s="3" t="str">
        <f t="shared" si="0"/>
        <v>1970-Crook County SD</v>
      </c>
      <c r="B69" s="22">
        <v>1970</v>
      </c>
      <c r="C69" s="22" t="s">
        <v>472</v>
      </c>
    </row>
    <row r="70" spans="1:3" ht="15.75" customHeight="1">
      <c r="A70" s="3" t="str">
        <f t="shared" si="0"/>
        <v>2089-Crow-Applegate-Lorane SD 66</v>
      </c>
      <c r="B70" s="22">
        <v>2089</v>
      </c>
      <c r="C70" s="22" t="s">
        <v>473</v>
      </c>
    </row>
    <row r="71" spans="1:3" ht="15.75" customHeight="1">
      <c r="A71" s="3" t="str">
        <f t="shared" si="0"/>
        <v>2050-Culver SD 4</v>
      </c>
      <c r="B71" s="22">
        <v>2050</v>
      </c>
      <c r="C71" s="22" t="s">
        <v>474</v>
      </c>
    </row>
    <row r="72" spans="1:3" ht="15.75" customHeight="1">
      <c r="A72" s="3" t="str">
        <f t="shared" si="0"/>
        <v>5298-Dallas Community Charter</v>
      </c>
      <c r="B72" s="22">
        <v>5298</v>
      </c>
      <c r="C72" s="22" t="s">
        <v>475</v>
      </c>
    </row>
    <row r="73" spans="1:3" ht="15.75" customHeight="1">
      <c r="A73" s="3" t="str">
        <f t="shared" si="0"/>
        <v>2190-Dallas SD 2</v>
      </c>
      <c r="B73" s="22">
        <v>2190</v>
      </c>
      <c r="C73" s="22" t="s">
        <v>476</v>
      </c>
    </row>
    <row r="74" spans="1:3" ht="15.75" customHeight="1">
      <c r="A74" s="3" t="str">
        <f t="shared" si="0"/>
        <v>2187-David Douglas SD 40</v>
      </c>
      <c r="B74" s="22">
        <v>2187</v>
      </c>
      <c r="C74" s="22" t="s">
        <v>477</v>
      </c>
    </row>
    <row r="75" spans="1:3" ht="15.75" customHeight="1">
      <c r="A75" s="3" t="str">
        <f t="shared" si="0"/>
        <v>2253-Dayton SD 8</v>
      </c>
      <c r="B75" s="22">
        <v>2253</v>
      </c>
      <c r="C75" s="22" t="s">
        <v>478</v>
      </c>
    </row>
    <row r="76" spans="1:3" ht="15.75" customHeight="1">
      <c r="A76" s="3" t="str">
        <f t="shared" si="0"/>
        <v>2011-Dayville SD 16J</v>
      </c>
      <c r="B76" s="22">
        <v>2011</v>
      </c>
      <c r="C76" s="22" t="s">
        <v>479</v>
      </c>
    </row>
    <row r="77" spans="1:3" ht="15.75" customHeight="1">
      <c r="A77" s="3" t="str">
        <f t="shared" si="0"/>
        <v>5384-Desert Sky Montessori</v>
      </c>
      <c r="B77" s="22">
        <v>5384</v>
      </c>
      <c r="C77" s="22" t="s">
        <v>480</v>
      </c>
    </row>
    <row r="78" spans="1:3" ht="15.75" customHeight="1">
      <c r="A78" s="3" t="str">
        <f t="shared" si="0"/>
        <v>5441-Destinations Career Academy of Oregon</v>
      </c>
      <c r="B78" s="22">
        <v>5441</v>
      </c>
      <c r="C78" s="22" t="s">
        <v>481</v>
      </c>
    </row>
    <row r="79" spans="1:3" ht="15.75" customHeight="1">
      <c r="A79" s="3" t="str">
        <f t="shared" si="0"/>
        <v>2017-Diamond SD 7</v>
      </c>
      <c r="B79" s="22">
        <v>2017</v>
      </c>
      <c r="C79" s="22" t="s">
        <v>482</v>
      </c>
    </row>
    <row r="80" spans="1:3" ht="15.75" customHeight="1">
      <c r="A80" s="3" t="str">
        <f t="shared" si="0"/>
        <v>2848-Donald E Long School</v>
      </c>
      <c r="B80" s="22">
        <v>2848</v>
      </c>
      <c r="C80" s="22" t="s">
        <v>483</v>
      </c>
    </row>
    <row r="81" spans="1:3" ht="15.75" customHeight="1">
      <c r="A81" s="3" t="str">
        <f t="shared" si="0"/>
        <v>2848-Donald E. Long School</v>
      </c>
      <c r="B81" s="22">
        <v>2848</v>
      </c>
      <c r="C81" s="22" t="s">
        <v>484</v>
      </c>
    </row>
    <row r="82" spans="1:3" ht="15.75" customHeight="1">
      <c r="A82" s="3" t="str">
        <f t="shared" si="0"/>
        <v>2021-Double O SD 28</v>
      </c>
      <c r="B82" s="22">
        <v>2021</v>
      </c>
      <c r="C82" s="22" t="s">
        <v>485</v>
      </c>
    </row>
    <row r="83" spans="1:3" ht="15.75" customHeight="1">
      <c r="A83" s="3" t="str">
        <f t="shared" si="0"/>
        <v>1993-Douglas County SD 15</v>
      </c>
      <c r="B83" s="22">
        <v>1993</v>
      </c>
      <c r="C83" s="22" t="s">
        <v>486</v>
      </c>
    </row>
    <row r="84" spans="1:3" ht="15.75" customHeight="1">
      <c r="A84" s="3" t="str">
        <f t="shared" si="0"/>
        <v>1991-Douglas County SD 4</v>
      </c>
      <c r="B84" s="22">
        <v>1991</v>
      </c>
      <c r="C84" s="22" t="s">
        <v>487</v>
      </c>
    </row>
    <row r="85" spans="1:3" ht="15.75" customHeight="1">
      <c r="A85" s="3" t="str">
        <f t="shared" si="0"/>
        <v>2019-Drewsey SD 13</v>
      </c>
      <c r="B85" s="22">
        <v>2019</v>
      </c>
      <c r="C85" s="22" t="s">
        <v>488</v>
      </c>
    </row>
    <row r="86" spans="1:3" ht="15.75" customHeight="1">
      <c r="A86" s="3" t="str">
        <f t="shared" si="0"/>
        <v>2229-Dufur SD 29</v>
      </c>
      <c r="B86" s="22">
        <v>2229</v>
      </c>
      <c r="C86" s="22" t="s">
        <v>489</v>
      </c>
    </row>
    <row r="87" spans="1:3" ht="15.75" customHeight="1">
      <c r="A87" s="3" t="str">
        <f t="shared" si="0"/>
        <v>4850-Eagle Charter School</v>
      </c>
      <c r="B87" s="22">
        <v>4850</v>
      </c>
      <c r="C87" s="22" t="s">
        <v>490</v>
      </c>
    </row>
    <row r="88" spans="1:3" ht="15.75" customHeight="1">
      <c r="A88" s="3" t="str">
        <f t="shared" si="0"/>
        <v>2043-Eagle Point SD 9</v>
      </c>
      <c r="B88" s="22">
        <v>2043</v>
      </c>
      <c r="C88" s="22" t="s">
        <v>491</v>
      </c>
    </row>
    <row r="89" spans="1:3" ht="15.75" customHeight="1">
      <c r="A89" s="3" t="str">
        <f t="shared" si="0"/>
        <v>4545-EagleRidge High School</v>
      </c>
      <c r="B89" s="22">
        <v>4545</v>
      </c>
      <c r="C89" s="22" t="s">
        <v>492</v>
      </c>
    </row>
    <row r="90" spans="1:3" ht="15.75" customHeight="1">
      <c r="A90" s="3" t="str">
        <f t="shared" si="0"/>
        <v>2203-Echo SD 5</v>
      </c>
      <c r="B90" s="22">
        <v>2203</v>
      </c>
      <c r="C90" s="22" t="s">
        <v>493</v>
      </c>
    </row>
    <row r="91" spans="1:3" ht="15.75" customHeight="1">
      <c r="A91" s="3" t="str">
        <f t="shared" si="0"/>
        <v>3361-Eddyville Charter School</v>
      </c>
      <c r="B91" s="22">
        <v>3361</v>
      </c>
      <c r="C91" s="22" t="s">
        <v>494</v>
      </c>
    </row>
    <row r="92" spans="1:3" ht="15.75" customHeight="1">
      <c r="A92" s="3" t="str">
        <f t="shared" si="0"/>
        <v>2217-Elgin SD 23</v>
      </c>
      <c r="B92" s="22">
        <v>2217</v>
      </c>
      <c r="C92" s="22" t="s">
        <v>495</v>
      </c>
    </row>
    <row r="93" spans="1:3" ht="15.75" customHeight="1">
      <c r="A93" s="3" t="str">
        <f t="shared" si="0"/>
        <v>1998-Elkton SD 34</v>
      </c>
      <c r="B93" s="22">
        <v>1998</v>
      </c>
      <c r="C93" s="22" t="s">
        <v>496</v>
      </c>
    </row>
    <row r="94" spans="1:3" ht="15.75" customHeight="1">
      <c r="A94" s="3" t="str">
        <f t="shared" si="0"/>
        <v>3991-Emerson School</v>
      </c>
      <c r="B94" s="22">
        <v>3991</v>
      </c>
      <c r="C94" s="22" t="s">
        <v>497</v>
      </c>
    </row>
    <row r="95" spans="1:3" ht="15.75" customHeight="1">
      <c r="A95" s="3" t="str">
        <f t="shared" si="0"/>
        <v>2221-Enterprise SD 21</v>
      </c>
      <c r="B95" s="22">
        <v>2221</v>
      </c>
      <c r="C95" s="22" t="s">
        <v>498</v>
      </c>
    </row>
    <row r="96" spans="1:3" ht="15.75" customHeight="1">
      <c r="A96" s="3" t="str">
        <f t="shared" si="0"/>
        <v>4505-Eola Hills Charter School</v>
      </c>
      <c r="B96" s="22">
        <v>4505</v>
      </c>
      <c r="C96" s="22" t="s">
        <v>499</v>
      </c>
    </row>
    <row r="97" spans="1:3" ht="15.75" customHeight="1">
      <c r="A97" s="3" t="str">
        <f t="shared" si="0"/>
        <v>1930-Estacada SD 108</v>
      </c>
      <c r="B97" s="22">
        <v>1930</v>
      </c>
      <c r="C97" s="22" t="s">
        <v>500</v>
      </c>
    </row>
    <row r="98" spans="1:3" ht="15.75" customHeight="1">
      <c r="A98" s="3" t="str">
        <f t="shared" si="0"/>
        <v>2082-Eugene SD 4J</v>
      </c>
      <c r="B98" s="22">
        <v>2082</v>
      </c>
      <c r="C98" s="22" t="s">
        <v>501</v>
      </c>
    </row>
    <row r="99" spans="1:3" ht="15.75" customHeight="1">
      <c r="A99" s="3" t="str">
        <f t="shared" si="0"/>
        <v>2193-Falls City SD 57</v>
      </c>
      <c r="B99" s="22">
        <v>2193</v>
      </c>
      <c r="C99" s="22" t="s">
        <v>502</v>
      </c>
    </row>
    <row r="100" spans="1:3" ht="15.75" customHeight="1">
      <c r="A100" s="3" t="str">
        <f t="shared" si="0"/>
        <v>2084-Fern Ridge SD 28J</v>
      </c>
      <c r="B100" s="22">
        <v>2084</v>
      </c>
      <c r="C100" s="22" t="s">
        <v>503</v>
      </c>
    </row>
    <row r="101" spans="1:3" ht="15.75" customHeight="1">
      <c r="A101" s="3" t="str">
        <f t="shared" si="0"/>
        <v>4595-Forest Grove Community School</v>
      </c>
      <c r="B101" s="22">
        <v>4595</v>
      </c>
      <c r="C101" s="22" t="s">
        <v>504</v>
      </c>
    </row>
    <row r="102" spans="1:3" ht="15.75" customHeight="1">
      <c r="A102" s="3" t="str">
        <f t="shared" si="0"/>
        <v>2241-Forest Grove SD 15</v>
      </c>
      <c r="B102" s="22">
        <v>2241</v>
      </c>
      <c r="C102" s="22" t="s">
        <v>505</v>
      </c>
    </row>
    <row r="103" spans="1:3" ht="15.75" customHeight="1">
      <c r="A103" s="3" t="str">
        <f t="shared" si="0"/>
        <v>1205-Fossil Charter School</v>
      </c>
      <c r="B103" s="22">
        <v>1205</v>
      </c>
      <c r="C103" s="22" t="s">
        <v>506</v>
      </c>
    </row>
    <row r="104" spans="1:3" ht="15.75" customHeight="1">
      <c r="A104" s="3" t="str">
        <f t="shared" si="0"/>
        <v>2248-Fossil SD 21J</v>
      </c>
      <c r="B104" s="22">
        <v>2248</v>
      </c>
      <c r="C104" s="22" t="s">
        <v>507</v>
      </c>
    </row>
    <row r="105" spans="1:3" ht="15.75" customHeight="1">
      <c r="A105" s="3" t="str">
        <f t="shared" si="0"/>
        <v>4040-Four Rivers Community School</v>
      </c>
      <c r="B105" s="22">
        <v>4040</v>
      </c>
      <c r="C105" s="22" t="s">
        <v>508</v>
      </c>
    </row>
    <row r="106" spans="1:3" ht="15.75" customHeight="1">
      <c r="A106" s="3" t="str">
        <f t="shared" si="0"/>
        <v>2020-Frenchglen SD 16</v>
      </c>
      <c r="B106" s="22">
        <v>2020</v>
      </c>
      <c r="C106" s="22" t="s">
        <v>509</v>
      </c>
    </row>
    <row r="107" spans="1:3" ht="15.75" customHeight="1">
      <c r="A107" s="3" t="str">
        <f t="shared" si="0"/>
        <v>5392-Frontier Charter Academy</v>
      </c>
      <c r="B107" s="22">
        <v>5392</v>
      </c>
      <c r="C107" s="22" t="s">
        <v>510</v>
      </c>
    </row>
    <row r="108" spans="1:3" ht="15.75" customHeight="1">
      <c r="A108" s="3" t="str">
        <f t="shared" si="0"/>
        <v>2245-Gaston SD 511J</v>
      </c>
      <c r="B108" s="22">
        <v>2245</v>
      </c>
      <c r="C108" s="22" t="s">
        <v>511</v>
      </c>
    </row>
    <row r="109" spans="1:3" ht="15.75" customHeight="1">
      <c r="A109" s="3" t="str">
        <f t="shared" si="0"/>
        <v>2137-Gervais SD 1</v>
      </c>
      <c r="B109" s="22">
        <v>2137</v>
      </c>
      <c r="C109" s="22" t="s">
        <v>512</v>
      </c>
    </row>
    <row r="110" spans="1:3" ht="15.75" customHeight="1">
      <c r="A110" s="3" t="str">
        <f t="shared" si="0"/>
        <v>1931-Gladstone SD 115</v>
      </c>
      <c r="B110" s="22">
        <v>1931</v>
      </c>
      <c r="C110" s="22" t="s">
        <v>513</v>
      </c>
    </row>
    <row r="111" spans="1:3" ht="15.75" customHeight="1">
      <c r="A111" s="3" t="str">
        <f t="shared" si="0"/>
        <v>2000-Glendale SD 77</v>
      </c>
      <c r="B111" s="22">
        <v>2000</v>
      </c>
      <c r="C111" s="22" t="s">
        <v>514</v>
      </c>
    </row>
    <row r="112" spans="1:3" ht="15.75" customHeight="1">
      <c r="A112" s="3" t="str">
        <f t="shared" si="0"/>
        <v>1992-Glide SD 12</v>
      </c>
      <c r="B112" s="22">
        <v>1992</v>
      </c>
      <c r="C112" s="22" t="s">
        <v>515</v>
      </c>
    </row>
    <row r="113" spans="1:3" ht="15.75" customHeight="1">
      <c r="A113" s="3" t="str">
        <f t="shared" si="0"/>
        <v>2054-Grants Pass SD 7</v>
      </c>
      <c r="B113" s="22">
        <v>2054</v>
      </c>
      <c r="C113" s="22" t="s">
        <v>516</v>
      </c>
    </row>
    <row r="114" spans="1:3" ht="15.75" customHeight="1">
      <c r="A114" s="3" t="str">
        <f t="shared" si="0"/>
        <v>2100-Greater Albany Public SD 8J</v>
      </c>
      <c r="B114" s="22">
        <v>2100</v>
      </c>
      <c r="C114" s="22" t="s">
        <v>517</v>
      </c>
    </row>
    <row r="115" spans="1:3" ht="15.75" customHeight="1">
      <c r="A115" s="3" t="str">
        <f t="shared" si="0"/>
        <v>4601-Gresham Arthur Academy</v>
      </c>
      <c r="B115" s="22">
        <v>4601</v>
      </c>
      <c r="C115" s="22" t="s">
        <v>518</v>
      </c>
    </row>
    <row r="116" spans="1:3" ht="15.75" customHeight="1">
      <c r="A116" s="3" t="str">
        <f t="shared" si="0"/>
        <v>2183-Gresham-Barlow SD 10J</v>
      </c>
      <c r="B116" s="22">
        <v>2183</v>
      </c>
      <c r="C116" s="22" t="s">
        <v>519</v>
      </c>
    </row>
    <row r="117" spans="1:3" ht="15.75" customHeight="1">
      <c r="A117" s="3" t="str">
        <f t="shared" si="0"/>
        <v>5455-Harmony Academy</v>
      </c>
      <c r="B117" s="22">
        <v>5455</v>
      </c>
      <c r="C117" s="22" t="s">
        <v>520</v>
      </c>
    </row>
    <row r="118" spans="1:3" ht="15.75" customHeight="1">
      <c r="A118" s="3" t="str">
        <f t="shared" si="0"/>
        <v>2014-Harney County SD 3</v>
      </c>
      <c r="B118" s="22">
        <v>2014</v>
      </c>
      <c r="C118" s="22" t="s">
        <v>521</v>
      </c>
    </row>
    <row r="119" spans="1:3" ht="15.75" customHeight="1">
      <c r="A119" s="3" t="str">
        <f t="shared" si="0"/>
        <v>2015-Harney County SD 4</v>
      </c>
      <c r="B119" s="22">
        <v>2015</v>
      </c>
      <c r="C119" s="22" t="s">
        <v>522</v>
      </c>
    </row>
    <row r="120" spans="1:3" ht="15.75" customHeight="1">
      <c r="A120" s="3" t="str">
        <f t="shared" si="0"/>
        <v>2023-Harney County Union High SD 1J</v>
      </c>
      <c r="B120" s="22">
        <v>2023</v>
      </c>
      <c r="C120" s="22" t="s">
        <v>523</v>
      </c>
    </row>
    <row r="121" spans="1:3" ht="15.75" customHeight="1">
      <c r="A121" s="3" t="str">
        <f t="shared" si="0"/>
        <v>3362-Harper Charter School</v>
      </c>
      <c r="B121" s="22">
        <v>3362</v>
      </c>
      <c r="C121" s="22" t="s">
        <v>524</v>
      </c>
    </row>
    <row r="122" spans="1:3" ht="15.75" customHeight="1">
      <c r="A122" s="3" t="str">
        <f t="shared" si="0"/>
        <v>2114-Harper SD 66</v>
      </c>
      <c r="B122" s="22">
        <v>2114</v>
      </c>
      <c r="C122" s="22" t="s">
        <v>525</v>
      </c>
    </row>
    <row r="123" spans="1:3" ht="15.75" customHeight="1">
      <c r="A123" s="3" t="str">
        <f t="shared" si="0"/>
        <v>2099-Harrisburg SD 7J</v>
      </c>
      <c r="B123" s="22">
        <v>2099</v>
      </c>
      <c r="C123" s="22" t="s">
        <v>526</v>
      </c>
    </row>
    <row r="124" spans="1:3" ht="15.75" customHeight="1">
      <c r="A124" s="3" t="str">
        <f t="shared" si="0"/>
        <v>2201-Helix SD 1</v>
      </c>
      <c r="B124" s="22">
        <v>2201</v>
      </c>
      <c r="C124" s="22" t="s">
        <v>527</v>
      </c>
    </row>
    <row r="125" spans="1:3" ht="15.75" customHeight="1">
      <c r="A125" s="3" t="str">
        <f t="shared" si="0"/>
        <v>2206-Hermiston SD 8</v>
      </c>
      <c r="B125" s="22">
        <v>2206</v>
      </c>
      <c r="C125" s="22" t="s">
        <v>528</v>
      </c>
    </row>
    <row r="126" spans="1:3" ht="15.75" customHeight="1">
      <c r="A126" s="3" t="str">
        <f t="shared" si="0"/>
        <v>2239-Hillsboro SD 1J</v>
      </c>
      <c r="B126" s="22">
        <v>2239</v>
      </c>
      <c r="C126" s="22" t="s">
        <v>529</v>
      </c>
    </row>
    <row r="127" spans="1:3" ht="15.75" customHeight="1">
      <c r="A127" s="3" t="str">
        <f t="shared" si="0"/>
        <v>2024-Hood River County SD</v>
      </c>
      <c r="B127" s="22">
        <v>2024</v>
      </c>
      <c r="C127" s="22" t="s">
        <v>530</v>
      </c>
    </row>
    <row r="128" spans="1:3" ht="15.75" customHeight="1">
      <c r="A128" s="3" t="str">
        <f t="shared" si="0"/>
        <v>4867-Hope Chinese Charter School</v>
      </c>
      <c r="B128" s="22">
        <v>4867</v>
      </c>
      <c r="C128" s="22" t="s">
        <v>531</v>
      </c>
    </row>
    <row r="129" spans="1:3" ht="15.75" customHeight="1">
      <c r="A129" s="3" t="str">
        <f t="shared" si="0"/>
        <v>1358-Howard Street Charter</v>
      </c>
      <c r="B129" s="22">
        <v>1358</v>
      </c>
      <c r="C129" s="22" t="s">
        <v>532</v>
      </c>
    </row>
    <row r="130" spans="1:3" ht="15.75" customHeight="1">
      <c r="A130" s="3" t="str">
        <f t="shared" si="0"/>
        <v>3351-Huntington School</v>
      </c>
      <c r="B130" s="22">
        <v>3351</v>
      </c>
      <c r="C130" s="22" t="s">
        <v>533</v>
      </c>
    </row>
    <row r="131" spans="1:3" ht="15.75" customHeight="1">
      <c r="A131" s="3" t="str">
        <f t="shared" si="0"/>
        <v>1895-Huntington SD 16J</v>
      </c>
      <c r="B131" s="22">
        <v>1895</v>
      </c>
      <c r="C131" s="22" t="s">
        <v>534</v>
      </c>
    </row>
    <row r="132" spans="1:3" ht="15.75" customHeight="1">
      <c r="A132" s="3" t="str">
        <f t="shared" si="0"/>
        <v>1079-Imbler Charter School</v>
      </c>
      <c r="B132" s="22">
        <v>1079</v>
      </c>
      <c r="C132" s="22" t="s">
        <v>535</v>
      </c>
    </row>
    <row r="133" spans="1:3" ht="15.75" customHeight="1">
      <c r="A133" s="3" t="str">
        <f t="shared" si="0"/>
        <v>2215-Imbler SD 11</v>
      </c>
      <c r="B133" s="22">
        <v>2215</v>
      </c>
      <c r="C133" s="22" t="s">
        <v>536</v>
      </c>
    </row>
    <row r="134" spans="1:3" ht="15.75" customHeight="1">
      <c r="A134" s="3" t="str">
        <f t="shared" si="0"/>
        <v xml:space="preserve">4637-Inavale Community Partners dba Muddy Creek Charter School </v>
      </c>
      <c r="B134" s="22">
        <v>4637</v>
      </c>
      <c r="C134" s="22" t="s">
        <v>537</v>
      </c>
    </row>
    <row r="135" spans="1:3" ht="15.75" customHeight="1">
      <c r="A135" s="3" t="str">
        <f t="shared" si="0"/>
        <v>5150-Insight School of Oregon Painted Hills</v>
      </c>
      <c r="B135" s="22">
        <v>5150</v>
      </c>
      <c r="C135" s="22" t="s">
        <v>538</v>
      </c>
    </row>
    <row r="136" spans="1:3" ht="15.75" customHeight="1">
      <c r="A136" s="3" t="str">
        <f t="shared" si="0"/>
        <v>3363-Ione Community Charter School</v>
      </c>
      <c r="B136" s="22">
        <v>3363</v>
      </c>
      <c r="C136" s="22" t="s">
        <v>539</v>
      </c>
    </row>
    <row r="137" spans="1:3" ht="15.75" customHeight="1">
      <c r="A137" s="3" t="str">
        <f t="shared" si="0"/>
        <v>3997-Ione SD R2</v>
      </c>
      <c r="B137" s="22">
        <v>3997</v>
      </c>
      <c r="C137" s="22" t="s">
        <v>540</v>
      </c>
    </row>
    <row r="138" spans="1:3" ht="15.75" customHeight="1">
      <c r="A138" s="3" t="str">
        <f t="shared" si="0"/>
        <v>2836-Jackson Co. Juvenile</v>
      </c>
      <c r="B138" s="22">
        <v>2836</v>
      </c>
      <c r="C138" s="22" t="s">
        <v>541</v>
      </c>
    </row>
    <row r="139" spans="1:3" ht="15.75" customHeight="1">
      <c r="A139" s="3" t="str">
        <f t="shared" si="0"/>
        <v>2836-Jackson County Juvenile</v>
      </c>
      <c r="B139" s="22">
        <v>2836</v>
      </c>
      <c r="C139" s="22" t="s">
        <v>542</v>
      </c>
    </row>
    <row r="140" spans="1:3" ht="15.75" customHeight="1">
      <c r="A140" s="3" t="str">
        <f t="shared" si="0"/>
        <v>4210-Jane Goodall Environmental Middle Charter School</v>
      </c>
      <c r="B140" s="22">
        <v>4210</v>
      </c>
      <c r="C140" s="22" t="s">
        <v>543</v>
      </c>
    </row>
    <row r="141" spans="1:3" ht="15.75" customHeight="1">
      <c r="A141" s="3" t="str">
        <f t="shared" si="0"/>
        <v>2053-Jefferson County SD 509J</v>
      </c>
      <c r="B141" s="22">
        <v>2053</v>
      </c>
      <c r="C141" s="22" t="s">
        <v>544</v>
      </c>
    </row>
    <row r="142" spans="1:3" ht="15.75" customHeight="1">
      <c r="A142" s="3" t="str">
        <f t="shared" si="0"/>
        <v>2140-Jefferson SD 14J</v>
      </c>
      <c r="B142" s="22">
        <v>2140</v>
      </c>
      <c r="C142" s="22" t="s">
        <v>545</v>
      </c>
    </row>
    <row r="143" spans="1:3" ht="15.75" customHeight="1">
      <c r="A143" s="3" t="str">
        <f t="shared" si="0"/>
        <v>1934-Jewell SD 8</v>
      </c>
      <c r="B143" s="22">
        <v>1934</v>
      </c>
      <c r="C143" s="22" t="s">
        <v>546</v>
      </c>
    </row>
    <row r="144" spans="1:3" ht="15.75" customHeight="1">
      <c r="A144" s="3" t="str">
        <f t="shared" si="0"/>
        <v>2008-John Day SD 3</v>
      </c>
      <c r="B144" s="22">
        <v>2008</v>
      </c>
      <c r="C144" s="22" t="s">
        <v>547</v>
      </c>
    </row>
    <row r="145" spans="1:3" ht="15.75" customHeight="1">
      <c r="A145" s="3" t="str">
        <f t="shared" si="0"/>
        <v>2107-Jordan Valley SD 3</v>
      </c>
      <c r="B145" s="22">
        <v>2107</v>
      </c>
      <c r="C145" s="22" t="s">
        <v>548</v>
      </c>
    </row>
    <row r="146" spans="1:3" ht="15.75" customHeight="1">
      <c r="A146" s="3" t="str">
        <f t="shared" si="0"/>
        <v>1087-Joseph Charter School</v>
      </c>
      <c r="B146" s="22">
        <v>1087</v>
      </c>
      <c r="C146" s="22" t="s">
        <v>549</v>
      </c>
    </row>
    <row r="147" spans="1:3" ht="15.75" customHeight="1">
      <c r="A147" s="3" t="str">
        <f t="shared" si="0"/>
        <v>2219-Joseph SD 6</v>
      </c>
      <c r="B147" s="22">
        <v>2219</v>
      </c>
      <c r="C147" s="22" t="s">
        <v>550</v>
      </c>
    </row>
    <row r="148" spans="1:3" ht="15.75" customHeight="1">
      <c r="A148" s="3" t="str">
        <f t="shared" si="0"/>
        <v>2838-Josephine Co. JDC</v>
      </c>
      <c r="B148" s="22">
        <v>2838</v>
      </c>
      <c r="C148" s="22" t="s">
        <v>551</v>
      </c>
    </row>
    <row r="149" spans="1:3" ht="15.75" customHeight="1">
      <c r="A149" s="3" t="str">
        <f t="shared" si="0"/>
        <v>2838-Josephine County</v>
      </c>
      <c r="B149" s="22">
        <v>2838</v>
      </c>
      <c r="C149" s="22" t="s">
        <v>552</v>
      </c>
    </row>
    <row r="150" spans="1:3" ht="15.75" customHeight="1">
      <c r="A150" s="3" t="str">
        <f t="shared" si="0"/>
        <v>2091-Junction City SD 69</v>
      </c>
      <c r="B150" s="22">
        <v>2091</v>
      </c>
      <c r="C150" s="22" t="s">
        <v>553</v>
      </c>
    </row>
    <row r="151" spans="1:3" ht="15.75" customHeight="1">
      <c r="A151" s="3" t="str">
        <f t="shared" si="0"/>
        <v>2109-Juntura SD 12</v>
      </c>
      <c r="B151" s="22">
        <v>2109</v>
      </c>
      <c r="C151" s="22" t="s">
        <v>554</v>
      </c>
    </row>
    <row r="152" spans="1:3" ht="15.75" customHeight="1">
      <c r="A152" s="3" t="str">
        <f t="shared" si="0"/>
        <v>5218-Kairos PDX</v>
      </c>
      <c r="B152" s="22">
        <v>5218</v>
      </c>
      <c r="C152" s="22" t="s">
        <v>555</v>
      </c>
    </row>
    <row r="153" spans="1:3" ht="15.75" customHeight="1">
      <c r="A153" s="3" t="str">
        <f t="shared" si="0"/>
        <v>5205-Kids Unlimited Academy</v>
      </c>
      <c r="B153" s="22">
        <v>5205</v>
      </c>
      <c r="C153" s="22" t="s">
        <v>556</v>
      </c>
    </row>
    <row r="154" spans="1:3" ht="15.75" customHeight="1">
      <c r="A154" s="3" t="str">
        <f t="shared" si="0"/>
        <v>5572-Kids Unlimited Academy White City</v>
      </c>
      <c r="B154" s="22">
        <v>5572</v>
      </c>
      <c r="C154" s="22" t="s">
        <v>557</v>
      </c>
    </row>
    <row r="155" spans="1:3" ht="15.75" customHeight="1">
      <c r="A155" s="3" t="str">
        <f t="shared" si="0"/>
        <v>3440-Kings Valley Charter School</v>
      </c>
      <c r="B155" s="22">
        <v>3440</v>
      </c>
      <c r="C155" s="22" t="s">
        <v>558</v>
      </c>
    </row>
    <row r="156" spans="1:3" ht="15.75" customHeight="1">
      <c r="A156" s="3" t="str">
        <f t="shared" si="0"/>
        <v>2839-Klamath Co. Juvenile</v>
      </c>
      <c r="B156" s="22">
        <v>2839</v>
      </c>
      <c r="C156" s="22" t="s">
        <v>559</v>
      </c>
    </row>
    <row r="157" spans="1:3" ht="15.75" customHeight="1">
      <c r="A157" s="3" t="str">
        <f t="shared" si="0"/>
        <v>2839-Klamath County Juvenile</v>
      </c>
      <c r="B157" s="22">
        <v>2839</v>
      </c>
      <c r="C157" s="22" t="s">
        <v>560</v>
      </c>
    </row>
    <row r="158" spans="1:3" ht="15.75" customHeight="1">
      <c r="A158" s="3" t="str">
        <f t="shared" si="0"/>
        <v>2057-Klamath County SD</v>
      </c>
      <c r="B158" s="22">
        <v>2057</v>
      </c>
      <c r="C158" s="22" t="s">
        <v>561</v>
      </c>
    </row>
    <row r="159" spans="1:3" ht="15.75" customHeight="1">
      <c r="A159" s="3" t="str">
        <f t="shared" si="0"/>
        <v>2056-Klamath Falls City Schools</v>
      </c>
      <c r="B159" s="22">
        <v>2056</v>
      </c>
      <c r="C159" s="22" t="s">
        <v>562</v>
      </c>
    </row>
    <row r="160" spans="1:3" ht="15.75" customHeight="1">
      <c r="A160" s="3" t="str">
        <f t="shared" si="0"/>
        <v>2262-Knappa SD 4</v>
      </c>
      <c r="B160" s="22">
        <v>2262</v>
      </c>
      <c r="C160" s="22" t="s">
        <v>563</v>
      </c>
    </row>
    <row r="161" spans="1:3" ht="15.75" customHeight="1">
      <c r="A161" s="3" t="str">
        <f t="shared" si="0"/>
        <v>2212-La Grande SD 1</v>
      </c>
      <c r="B161" s="22">
        <v>2212</v>
      </c>
      <c r="C161" s="22" t="s">
        <v>564</v>
      </c>
    </row>
    <row r="162" spans="1:3" ht="15.75" customHeight="1">
      <c r="A162" s="3" t="str">
        <f t="shared" si="0"/>
        <v>2059-Lake County SD 7</v>
      </c>
      <c r="B162" s="22">
        <v>2059</v>
      </c>
      <c r="C162" s="22" t="s">
        <v>565</v>
      </c>
    </row>
    <row r="163" spans="1:3" ht="15.75" customHeight="1">
      <c r="A163" s="3" t="str">
        <f t="shared" si="0"/>
        <v>1923-Lake Oswego SD 7J</v>
      </c>
      <c r="B163" s="22">
        <v>1923</v>
      </c>
      <c r="C163" s="22" t="s">
        <v>566</v>
      </c>
    </row>
    <row r="164" spans="1:3" ht="15.75" customHeight="1">
      <c r="A164" s="3" t="str">
        <f t="shared" si="0"/>
        <v>2841-Lane Co. Dept of Youth</v>
      </c>
      <c r="B164" s="22">
        <v>2841</v>
      </c>
      <c r="C164" s="22" t="s">
        <v>567</v>
      </c>
    </row>
    <row r="165" spans="1:3" ht="15.75" customHeight="1">
      <c r="A165" s="3" t="str">
        <f t="shared" si="0"/>
        <v>2841-Lane County Dept of Youth</v>
      </c>
      <c r="B165" s="22">
        <v>2841</v>
      </c>
      <c r="C165" s="22" t="s">
        <v>568</v>
      </c>
    </row>
    <row r="166" spans="1:3" ht="15.75" customHeight="1">
      <c r="A166" s="3" t="str">
        <f t="shared" si="0"/>
        <v>5060-Le Monde French Immersion Public Charter School</v>
      </c>
      <c r="B166" s="22">
        <v>5060</v>
      </c>
      <c r="C166" s="22" t="s">
        <v>569</v>
      </c>
    </row>
    <row r="167" spans="1:3" ht="15.75" customHeight="1">
      <c r="A167" s="3" t="str">
        <f t="shared" si="0"/>
        <v>2101-Lebanon Community SD 9</v>
      </c>
      <c r="B167" s="22">
        <v>2101</v>
      </c>
      <c r="C167" s="22" t="s">
        <v>570</v>
      </c>
    </row>
    <row r="168" spans="1:3" ht="15.75" customHeight="1">
      <c r="A168" s="3" t="str">
        <f t="shared" si="0"/>
        <v>4667-Lewis and Clark Montessori Charter School</v>
      </c>
      <c r="B168" s="22">
        <v>4667</v>
      </c>
      <c r="C168" s="22" t="s">
        <v>571</v>
      </c>
    </row>
    <row r="169" spans="1:3" ht="15.75" customHeight="1">
      <c r="A169" s="3" t="str">
        <f t="shared" si="0"/>
        <v>3615-Lighthouse Charter School</v>
      </c>
      <c r="B169" s="22">
        <v>3615</v>
      </c>
      <c r="C169" s="22" t="s">
        <v>572</v>
      </c>
    </row>
    <row r="170" spans="1:3" ht="15.75" customHeight="1">
      <c r="A170" s="3" t="str">
        <f t="shared" si="0"/>
        <v>3240-Lincoln City Career Technical High School</v>
      </c>
      <c r="B170" s="22">
        <v>3240</v>
      </c>
      <c r="C170" s="22" t="s">
        <v>573</v>
      </c>
    </row>
    <row r="171" spans="1:3" ht="15.75" customHeight="1">
      <c r="A171" s="3" t="str">
        <f t="shared" si="0"/>
        <v>2842-Lincoln County Juvenile</v>
      </c>
      <c r="B171" s="22">
        <v>2842</v>
      </c>
      <c r="C171" s="22" t="s">
        <v>574</v>
      </c>
    </row>
    <row r="172" spans="1:3" ht="15.75" customHeight="1">
      <c r="A172" s="3" t="str">
        <f t="shared" si="0"/>
        <v>2097-Lincoln County SD</v>
      </c>
      <c r="B172" s="22">
        <v>2097</v>
      </c>
      <c r="C172" s="22" t="s">
        <v>575</v>
      </c>
    </row>
    <row r="173" spans="1:3" ht="15.75" customHeight="1">
      <c r="A173" s="3" t="str">
        <f t="shared" si="0"/>
        <v>4821-Logos Public Charter School</v>
      </c>
      <c r="B173" s="22">
        <v>4821</v>
      </c>
      <c r="C173" s="22" t="s">
        <v>576</v>
      </c>
    </row>
    <row r="174" spans="1:3" ht="15.75" customHeight="1">
      <c r="A174" s="3" t="str">
        <f t="shared" si="0"/>
        <v>2012-Long Creek SD 17</v>
      </c>
      <c r="B174" s="22">
        <v>2012</v>
      </c>
      <c r="C174" s="22" t="s">
        <v>577</v>
      </c>
    </row>
    <row r="175" spans="1:3" ht="15.75" customHeight="1">
      <c r="A175" s="3" t="str">
        <f t="shared" si="0"/>
        <v>2994-Lourdes School</v>
      </c>
      <c r="B175" s="22">
        <v>2994</v>
      </c>
      <c r="C175" s="22" t="s">
        <v>578</v>
      </c>
    </row>
    <row r="176" spans="1:3" ht="15.75" customHeight="1">
      <c r="A176" s="3" t="str">
        <f t="shared" si="0"/>
        <v>2092-Lowell SD 71</v>
      </c>
      <c r="B176" s="22">
        <v>2092</v>
      </c>
      <c r="C176" s="22" t="s">
        <v>579</v>
      </c>
    </row>
    <row r="177" spans="1:3" ht="15.75" customHeight="1">
      <c r="A177" s="3" t="str">
        <f t="shared" si="0"/>
        <v>3461-Luckiamute Valley Charter School</v>
      </c>
      <c r="B177" s="22">
        <v>3461</v>
      </c>
      <c r="C177" s="22" t="s">
        <v>580</v>
      </c>
    </row>
    <row r="178" spans="1:3" ht="15.75" customHeight="1">
      <c r="A178" s="3" t="str">
        <f t="shared" si="0"/>
        <v>4593-Madrone Trail Public Charter School</v>
      </c>
      <c r="B178" s="22">
        <v>4593</v>
      </c>
      <c r="C178" s="22" t="s">
        <v>581</v>
      </c>
    </row>
    <row r="179" spans="1:3" ht="15.75" customHeight="1">
      <c r="A179" s="3" t="str">
        <f t="shared" si="0"/>
        <v>2112-Malheur County SD 51</v>
      </c>
      <c r="B179" s="22">
        <v>2112</v>
      </c>
      <c r="C179" s="22" t="s">
        <v>582</v>
      </c>
    </row>
    <row r="180" spans="1:3" ht="15.75" customHeight="1">
      <c r="A180" s="3" t="str">
        <f t="shared" si="0"/>
        <v>2085-Mapleton SD 32</v>
      </c>
      <c r="B180" s="22">
        <v>2085</v>
      </c>
      <c r="C180" s="22" t="s">
        <v>583</v>
      </c>
    </row>
    <row r="181" spans="1:3" ht="15.75" customHeight="1">
      <c r="A181" s="3" t="str">
        <f t="shared" si="0"/>
        <v>2094-Marcola SD 79J</v>
      </c>
      <c r="B181" s="22">
        <v>2094</v>
      </c>
      <c r="C181" s="22" t="s">
        <v>584</v>
      </c>
    </row>
    <row r="182" spans="1:3" ht="15.75" customHeight="1">
      <c r="A182" s="3" t="str">
        <f t="shared" si="0"/>
        <v>594-McKenzie River Community School</v>
      </c>
      <c r="B182" s="22">
        <v>594</v>
      </c>
      <c r="C182" s="22" t="s">
        <v>585</v>
      </c>
    </row>
    <row r="183" spans="1:3" ht="15.75" customHeight="1">
      <c r="A183" s="3" t="str">
        <f t="shared" si="0"/>
        <v>2090-McKenzie SD 68</v>
      </c>
      <c r="B183" s="22">
        <v>2090</v>
      </c>
      <c r="C183" s="22" t="s">
        <v>586</v>
      </c>
    </row>
    <row r="184" spans="1:3" ht="15.75" customHeight="1">
      <c r="A184" s="3" t="str">
        <f t="shared" si="0"/>
        <v>2256-McMinnville SD 40</v>
      </c>
      <c r="B184" s="22">
        <v>2256</v>
      </c>
      <c r="C184" s="22" t="s">
        <v>587</v>
      </c>
    </row>
    <row r="185" spans="1:3" ht="15.75" customHeight="1">
      <c r="A185" s="3" t="str">
        <f t="shared" si="0"/>
        <v>2048-Medford SD 549C</v>
      </c>
      <c r="B185" s="22">
        <v>2048</v>
      </c>
      <c r="C185" s="22" t="s">
        <v>588</v>
      </c>
    </row>
    <row r="186" spans="1:3" ht="15.75" customHeight="1">
      <c r="A186" s="3" t="str">
        <f t="shared" si="0"/>
        <v>4740-Metro East Web Academy</v>
      </c>
      <c r="B186" s="22">
        <v>4740</v>
      </c>
      <c r="C186" s="22" t="s">
        <v>589</v>
      </c>
    </row>
    <row r="187" spans="1:3" ht="15.75" customHeight="1">
      <c r="A187" s="3" t="str">
        <f t="shared" si="0"/>
        <v>2846-Mill Creek Academy</v>
      </c>
      <c r="B187" s="22">
        <v>2846</v>
      </c>
      <c r="C187" s="22" t="s">
        <v>590</v>
      </c>
    </row>
    <row r="188" spans="1:3" ht="15.75" customHeight="1">
      <c r="A188" s="3" t="str">
        <f t="shared" si="0"/>
        <v>2205-Milton-Freewater Unified SD 7</v>
      </c>
      <c r="B188" s="22">
        <v>2205</v>
      </c>
      <c r="C188" s="22" t="s">
        <v>591</v>
      </c>
    </row>
    <row r="189" spans="1:3" ht="15.75" customHeight="1">
      <c r="A189" s="3" t="str">
        <f t="shared" si="0"/>
        <v>4369-Milwaukie Academy of the Arts</v>
      </c>
      <c r="B189" s="22">
        <v>4369</v>
      </c>
      <c r="C189" s="22" t="s">
        <v>592</v>
      </c>
    </row>
    <row r="190" spans="1:3" ht="15.75" customHeight="1">
      <c r="A190" s="3" t="str">
        <f t="shared" si="0"/>
        <v>2249-Mitchell SD 55</v>
      </c>
      <c r="B190" s="22">
        <v>2249</v>
      </c>
      <c r="C190" s="22" t="s">
        <v>593</v>
      </c>
    </row>
    <row r="191" spans="1:3" ht="15.75" customHeight="1">
      <c r="A191" s="3" t="str">
        <f t="shared" si="0"/>
        <v>4745-Molalla River Academy</v>
      </c>
      <c r="B191" s="22">
        <v>4745</v>
      </c>
      <c r="C191" s="22" t="s">
        <v>594</v>
      </c>
    </row>
    <row r="192" spans="1:3" ht="15.75" customHeight="1">
      <c r="A192" s="3" t="str">
        <f t="shared" si="0"/>
        <v>1925-Molalla River SD 35</v>
      </c>
      <c r="B192" s="22">
        <v>1925</v>
      </c>
      <c r="C192" s="22" t="s">
        <v>595</v>
      </c>
    </row>
    <row r="193" spans="1:3" ht="15.75" customHeight="1">
      <c r="A193" s="3" t="str">
        <f t="shared" si="0"/>
        <v>2258-Monroe High School</v>
      </c>
      <c r="B193" s="22">
        <v>2258</v>
      </c>
      <c r="C193" s="22" t="s">
        <v>596</v>
      </c>
    </row>
    <row r="194" spans="1:3" ht="15.75" customHeight="1">
      <c r="A194" s="3" t="str">
        <f t="shared" si="0"/>
        <v>2258-Monroe School</v>
      </c>
      <c r="B194" s="22">
        <v>2258</v>
      </c>
      <c r="C194" s="22" t="s">
        <v>597</v>
      </c>
    </row>
    <row r="195" spans="1:3" ht="15.75" customHeight="1">
      <c r="A195" s="3" t="str">
        <f t="shared" si="0"/>
        <v>1898-Monroe SD 1J</v>
      </c>
      <c r="B195" s="22">
        <v>1898</v>
      </c>
      <c r="C195" s="22" t="s">
        <v>598</v>
      </c>
    </row>
    <row r="196" spans="1:3" ht="15.75" customHeight="1">
      <c r="A196" s="3" t="str">
        <f t="shared" si="0"/>
        <v>2010-Monument SD 8</v>
      </c>
      <c r="B196" s="22">
        <v>2010</v>
      </c>
      <c r="C196" s="22" t="s">
        <v>599</v>
      </c>
    </row>
    <row r="197" spans="1:3" ht="15.75" customHeight="1">
      <c r="A197" s="3" t="str">
        <f t="shared" si="0"/>
        <v>2147-Morrow SD 1</v>
      </c>
      <c r="B197" s="22">
        <v>2147</v>
      </c>
      <c r="C197" s="22" t="s">
        <v>600</v>
      </c>
    </row>
    <row r="198" spans="1:3" ht="15.75" customHeight="1">
      <c r="A198" s="3" t="str">
        <f t="shared" si="0"/>
        <v>1095-Mosier Community School</v>
      </c>
      <c r="B198" s="22">
        <v>1095</v>
      </c>
      <c r="C198" s="22" t="s">
        <v>601</v>
      </c>
    </row>
    <row r="199" spans="1:3" ht="15.75" customHeight="1">
      <c r="A199" s="3" t="str">
        <f t="shared" si="0"/>
        <v>5252-Mountain View Academy</v>
      </c>
      <c r="B199" s="22">
        <v>5252</v>
      </c>
      <c r="C199" s="22" t="s">
        <v>602</v>
      </c>
    </row>
    <row r="200" spans="1:3" ht="15.75" customHeight="1">
      <c r="A200" s="3" t="str">
        <f t="shared" si="0"/>
        <v>2145-Mt Angel SD 91</v>
      </c>
      <c r="B200" s="22">
        <v>2145</v>
      </c>
      <c r="C200" s="22" t="s">
        <v>603</v>
      </c>
    </row>
    <row r="201" spans="1:3" ht="15.75" customHeight="1">
      <c r="A201" s="3" t="str">
        <f t="shared" si="0"/>
        <v>2832-Mt Nebo Alt Ed</v>
      </c>
      <c r="B201" s="22">
        <v>2832</v>
      </c>
      <c r="C201" s="22" t="s">
        <v>604</v>
      </c>
    </row>
    <row r="202" spans="1:3" ht="15.75" customHeight="1">
      <c r="A202" s="3" t="str">
        <f t="shared" si="0"/>
        <v>2832-Mt. Nebo Alt Ed</v>
      </c>
      <c r="B202" s="22">
        <v>2832</v>
      </c>
      <c r="C202" s="22" t="s">
        <v>605</v>
      </c>
    </row>
    <row r="203" spans="1:3" ht="15.75" customHeight="1">
      <c r="A203" s="3" t="str">
        <f t="shared" si="0"/>
        <v>3579-Multi-sensory Instruction Teaching Children Hands-On (MITCH)</v>
      </c>
      <c r="B203" s="22">
        <v>3579</v>
      </c>
      <c r="C203" s="22" t="s">
        <v>606</v>
      </c>
    </row>
    <row r="204" spans="1:3" ht="15.75" customHeight="1">
      <c r="A204" s="3" t="str">
        <f t="shared" si="0"/>
        <v>3490-Multnomah Learning Academy</v>
      </c>
      <c r="B204" s="22">
        <v>3490</v>
      </c>
      <c r="C204" s="22" t="s">
        <v>607</v>
      </c>
    </row>
    <row r="205" spans="1:3" ht="15.75" customHeight="1">
      <c r="A205" s="3" t="str">
        <f t="shared" si="0"/>
        <v>1968-Myrtle Point SD 41</v>
      </c>
      <c r="B205" s="22">
        <v>1968</v>
      </c>
      <c r="C205" s="22" t="s">
        <v>608</v>
      </c>
    </row>
    <row r="206" spans="1:3" ht="15.75" customHeight="1">
      <c r="A206" s="3" t="str">
        <f t="shared" si="0"/>
        <v>2198-Neah-Kah-Nie SD 56</v>
      </c>
      <c r="B206" s="22">
        <v>2198</v>
      </c>
      <c r="C206" s="22" t="s">
        <v>609</v>
      </c>
    </row>
    <row r="207" spans="1:3" ht="15.75" customHeight="1">
      <c r="A207" s="3" t="str">
        <f t="shared" si="0"/>
        <v>2199-Nestucca Valley SD 101J</v>
      </c>
      <c r="B207" s="22">
        <v>2199</v>
      </c>
      <c r="C207" s="22" t="s">
        <v>610</v>
      </c>
    </row>
    <row r="208" spans="1:3" ht="15.75" customHeight="1">
      <c r="A208" s="3" t="str">
        <f t="shared" si="0"/>
        <v>4041-Network Charter School</v>
      </c>
      <c r="B208" s="22">
        <v>4041</v>
      </c>
      <c r="C208" s="22" t="s">
        <v>611</v>
      </c>
    </row>
    <row r="209" spans="1:3" ht="15.75" customHeight="1">
      <c r="A209" s="3" t="str">
        <f t="shared" si="0"/>
        <v>2260-New Bridge High School</v>
      </c>
      <c r="B209" s="22">
        <v>2260</v>
      </c>
      <c r="C209" s="22" t="s">
        <v>612</v>
      </c>
    </row>
    <row r="210" spans="1:3" ht="15.75" customHeight="1">
      <c r="A210" s="3" t="str">
        <f t="shared" si="0"/>
        <v>2254-Newberg SD 29J</v>
      </c>
      <c r="B210" s="22">
        <v>2254</v>
      </c>
      <c r="C210" s="22" t="s">
        <v>613</v>
      </c>
    </row>
    <row r="211" spans="1:3" ht="15.75" customHeight="1">
      <c r="A211" s="3" t="str">
        <f t="shared" si="0"/>
        <v>4202-Nixyaawii Community School</v>
      </c>
      <c r="B211" s="22">
        <v>4202</v>
      </c>
      <c r="C211" s="22" t="s">
        <v>614</v>
      </c>
    </row>
    <row r="212" spans="1:3" ht="15.75" customHeight="1">
      <c r="A212" s="3" t="str">
        <f t="shared" si="0"/>
        <v>3129-NORCOR Education</v>
      </c>
      <c r="B212" s="22">
        <v>3129</v>
      </c>
      <c r="C212" s="22" t="s">
        <v>615</v>
      </c>
    </row>
    <row r="213" spans="1:3" ht="15.75" customHeight="1">
      <c r="A213" s="3" t="str">
        <f t="shared" si="0"/>
        <v>3129-NORCOR Education Detention Center</v>
      </c>
      <c r="B213" s="22">
        <v>3129</v>
      </c>
      <c r="C213" s="22" t="s">
        <v>616</v>
      </c>
    </row>
    <row r="214" spans="1:3" ht="15.75" customHeight="1">
      <c r="A214" s="3" t="str">
        <f t="shared" si="0"/>
        <v>1966-North Bend SD 13</v>
      </c>
      <c r="B214" s="22">
        <v>1966</v>
      </c>
      <c r="C214" s="22" t="s">
        <v>617</v>
      </c>
    </row>
    <row r="215" spans="1:3" ht="15.75" customHeight="1">
      <c r="A215" s="3" t="str">
        <f t="shared" si="0"/>
        <v>1924-North Clackamas SD 12</v>
      </c>
      <c r="B215" s="22">
        <v>1924</v>
      </c>
      <c r="C215" s="22" t="s">
        <v>618</v>
      </c>
    </row>
    <row r="216" spans="1:3" ht="15.75" customHeight="1">
      <c r="A216" s="3" t="str">
        <f t="shared" si="0"/>
        <v>4234-North Columbia Academy</v>
      </c>
      <c r="B216" s="22">
        <v>4234</v>
      </c>
      <c r="C216" s="22" t="s">
        <v>619</v>
      </c>
    </row>
    <row r="217" spans="1:3" ht="15.75" customHeight="1">
      <c r="A217" s="3" t="str">
        <f t="shared" si="0"/>
        <v>1996-North Douglas SD 22</v>
      </c>
      <c r="B217" s="22">
        <v>1996</v>
      </c>
      <c r="C217" s="22" t="s">
        <v>620</v>
      </c>
    </row>
    <row r="218" spans="1:3" ht="15.75" customHeight="1">
      <c r="A218" s="3" t="str">
        <f t="shared" si="0"/>
        <v>2061-North Lake SD 14</v>
      </c>
      <c r="B218" s="22">
        <v>2061</v>
      </c>
      <c r="C218" s="22" t="s">
        <v>621</v>
      </c>
    </row>
    <row r="219" spans="1:3" ht="15.75" customHeight="1">
      <c r="A219" s="3" t="str">
        <f t="shared" si="0"/>
        <v>2141-North Marion SD 15</v>
      </c>
      <c r="B219" s="22">
        <v>2141</v>
      </c>
      <c r="C219" s="22" t="s">
        <v>622</v>
      </c>
    </row>
    <row r="220" spans="1:3" ht="15.75" customHeight="1">
      <c r="A220" s="3" t="str">
        <f t="shared" si="0"/>
        <v>3365-North Powder Charter School</v>
      </c>
      <c r="B220" s="22">
        <v>3365</v>
      </c>
      <c r="C220" s="22" t="s">
        <v>623</v>
      </c>
    </row>
    <row r="221" spans="1:3" ht="15.75" customHeight="1">
      <c r="A221" s="3" t="str">
        <f t="shared" si="0"/>
        <v>2214-North Powder SD 8J</v>
      </c>
      <c r="B221" s="22">
        <v>2214</v>
      </c>
      <c r="C221" s="22" t="s">
        <v>624</v>
      </c>
    </row>
    <row r="222" spans="1:3" ht="15.75" customHeight="1">
      <c r="A222" s="3" t="str">
        <f t="shared" si="0"/>
        <v>2143-North Santiam SD 29J</v>
      </c>
      <c r="B222" s="22">
        <v>2143</v>
      </c>
      <c r="C222" s="22" t="s">
        <v>625</v>
      </c>
    </row>
    <row r="223" spans="1:3" ht="15.75" customHeight="1">
      <c r="A223" s="3" t="str">
        <f t="shared" si="0"/>
        <v>4131-North Wasco County SD 21</v>
      </c>
      <c r="B223" s="22">
        <v>4131</v>
      </c>
      <c r="C223" s="22" t="s">
        <v>626</v>
      </c>
    </row>
    <row r="224" spans="1:3" ht="15.75" customHeight="1">
      <c r="A224" s="3" t="str">
        <f t="shared" si="0"/>
        <v>2110-Nyssa SD 26</v>
      </c>
      <c r="B224" s="22">
        <v>2110</v>
      </c>
      <c r="C224" s="22" t="s">
        <v>627</v>
      </c>
    </row>
    <row r="225" spans="1:3" ht="15.75" customHeight="1">
      <c r="A225" s="3" t="str">
        <f t="shared" si="0"/>
        <v>1990-Oakland SD 1</v>
      </c>
      <c r="B225" s="22">
        <v>1990</v>
      </c>
      <c r="C225" s="22" t="s">
        <v>628</v>
      </c>
    </row>
    <row r="226" spans="1:3" ht="15.75" customHeight="1">
      <c r="A226" s="3" t="str">
        <f t="shared" si="0"/>
        <v>2093-Oakridge SD 76</v>
      </c>
      <c r="B226" s="22">
        <v>2093</v>
      </c>
      <c r="C226" s="22" t="s">
        <v>629</v>
      </c>
    </row>
    <row r="227" spans="1:3" ht="15.75" customHeight="1">
      <c r="A227" s="3" t="str">
        <f t="shared" si="0"/>
        <v>2387-Ocean Dunes High School</v>
      </c>
      <c r="B227" s="22">
        <v>2387</v>
      </c>
      <c r="C227" s="22" t="s">
        <v>630</v>
      </c>
    </row>
    <row r="228" spans="1:3" ht="15.75" customHeight="1">
      <c r="A228" s="3" t="str">
        <f t="shared" si="0"/>
        <v>2108-Ontario SD 8C</v>
      </c>
      <c r="B228" s="22">
        <v>2108</v>
      </c>
      <c r="C228" s="22" t="s">
        <v>631</v>
      </c>
    </row>
    <row r="229" spans="1:3" ht="15.75" customHeight="1">
      <c r="A229" s="3" t="str">
        <f t="shared" si="0"/>
        <v>3451-Opal School of the Portland Children's Museum</v>
      </c>
      <c r="B229" s="22">
        <v>3451</v>
      </c>
      <c r="C229" s="22" t="s">
        <v>632</v>
      </c>
    </row>
    <row r="230" spans="1:3" ht="15.75" customHeight="1">
      <c r="A230" s="3" t="str">
        <f t="shared" si="0"/>
        <v>3528-Optimum Learning Environment Charter School</v>
      </c>
      <c r="B230" s="22">
        <v>3528</v>
      </c>
      <c r="C230" s="22" t="s">
        <v>633</v>
      </c>
    </row>
    <row r="231" spans="1:3" ht="15.75" customHeight="1">
      <c r="A231" s="3" t="str">
        <f t="shared" si="0"/>
        <v>4399-Oregon Charter Academy</v>
      </c>
      <c r="B231" s="22">
        <v>4399</v>
      </c>
      <c r="C231" s="22" t="s">
        <v>634</v>
      </c>
    </row>
    <row r="232" spans="1:3" ht="15.75" customHeight="1">
      <c r="A232" s="3" t="str">
        <f t="shared" si="0"/>
        <v>1928-Oregon City SD 62</v>
      </c>
      <c r="B232" s="22">
        <v>1928</v>
      </c>
      <c r="C232" s="22" t="s">
        <v>635</v>
      </c>
    </row>
    <row r="233" spans="1:3" ht="15.75" customHeight="1">
      <c r="A233" s="3" t="str">
        <f t="shared" si="0"/>
        <v>2735-Oregon City Service Learning Academy</v>
      </c>
      <c r="B233" s="22">
        <v>2735</v>
      </c>
      <c r="C233" s="22" t="s">
        <v>636</v>
      </c>
    </row>
    <row r="234" spans="1:3" ht="15.75" customHeight="1">
      <c r="A234" s="3" t="str">
        <f t="shared" si="0"/>
        <v>5622-Oregon Connections Academy</v>
      </c>
      <c r="B234" s="22">
        <v>5622</v>
      </c>
      <c r="C234" s="22" t="s">
        <v>637</v>
      </c>
    </row>
    <row r="235" spans="1:3" ht="15.75" customHeight="1">
      <c r="A235" s="3" t="str">
        <f t="shared" si="0"/>
        <v>5446-Oregon Family School</v>
      </c>
      <c r="B235" s="22">
        <v>5446</v>
      </c>
      <c r="C235" s="22" t="s">
        <v>638</v>
      </c>
    </row>
    <row r="236" spans="1:3" ht="15.75" customHeight="1">
      <c r="A236" s="3" t="str">
        <f t="shared" si="0"/>
        <v>5491-Oregon International School</v>
      </c>
      <c r="B236" s="22">
        <v>5491</v>
      </c>
      <c r="C236" s="22" t="s">
        <v>639</v>
      </c>
    </row>
    <row r="237" spans="1:3" ht="15.75" customHeight="1">
      <c r="A237" s="3" t="str">
        <f t="shared" si="0"/>
        <v>4820-Oregon Trail  Academy</v>
      </c>
      <c r="B237" s="22">
        <v>4820</v>
      </c>
      <c r="C237" s="22" t="s">
        <v>640</v>
      </c>
    </row>
    <row r="238" spans="1:3" ht="15.75" customHeight="1">
      <c r="A238" s="3" t="str">
        <f t="shared" si="0"/>
        <v>1926-Oregon Trail SD 46</v>
      </c>
      <c r="B238" s="22">
        <v>1926</v>
      </c>
      <c r="C238" s="22" t="s">
        <v>641</v>
      </c>
    </row>
    <row r="239" spans="1:3" ht="15.75" customHeight="1">
      <c r="A239" s="3" t="str">
        <f t="shared" si="0"/>
        <v>4690-Oregon Virtual Academy</v>
      </c>
      <c r="B239" s="22">
        <v>4690</v>
      </c>
      <c r="C239" s="22" t="s">
        <v>642</v>
      </c>
    </row>
    <row r="240" spans="1:3" ht="15.75" customHeight="1">
      <c r="A240" s="3" t="str">
        <f t="shared" si="0"/>
        <v>5061-Oregon Virtual Education</v>
      </c>
      <c r="B240" s="22">
        <v>5061</v>
      </c>
      <c r="C240" s="22" t="s">
        <v>643</v>
      </c>
    </row>
    <row r="241" spans="1:3" ht="15.75" customHeight="1">
      <c r="A241" s="3" t="str">
        <f t="shared" si="0"/>
        <v>3360-Paisley School</v>
      </c>
      <c r="B241" s="22">
        <v>3360</v>
      </c>
      <c r="C241" s="22" t="s">
        <v>644</v>
      </c>
    </row>
    <row r="242" spans="1:3" ht="15.75" customHeight="1">
      <c r="A242" s="3" t="str">
        <f t="shared" si="0"/>
        <v>2060-Paisley SD 11</v>
      </c>
      <c r="B242" s="22">
        <v>2060</v>
      </c>
      <c r="C242" s="22" t="s">
        <v>645</v>
      </c>
    </row>
    <row r="243" spans="1:3" ht="15.75" customHeight="1">
      <c r="A243" s="3" t="str">
        <f t="shared" si="0"/>
        <v>2181-Parkrose SD 3</v>
      </c>
      <c r="B243" s="22">
        <v>2181</v>
      </c>
      <c r="C243" s="22" t="s">
        <v>646</v>
      </c>
    </row>
    <row r="244" spans="1:3" ht="15.75" customHeight="1">
      <c r="A244" s="3" t="str">
        <f t="shared" si="0"/>
        <v>2207-Pendleton SD 16</v>
      </c>
      <c r="B244" s="22">
        <v>2207</v>
      </c>
      <c r="C244" s="22" t="s">
        <v>647</v>
      </c>
    </row>
    <row r="245" spans="1:3" ht="15.75" customHeight="1">
      <c r="A245" s="3" t="str">
        <f t="shared" si="0"/>
        <v>2192-Perrydale SD 21</v>
      </c>
      <c r="B245" s="22">
        <v>2192</v>
      </c>
      <c r="C245" s="22" t="s">
        <v>648</v>
      </c>
    </row>
    <row r="246" spans="1:3" ht="15.75" customHeight="1">
      <c r="A246" s="3" t="str">
        <f t="shared" si="0"/>
        <v>1900-Philomath SD 17J</v>
      </c>
      <c r="B246" s="22">
        <v>1900</v>
      </c>
      <c r="C246" s="22" t="s">
        <v>649</v>
      </c>
    </row>
    <row r="247" spans="1:3" ht="15.75" customHeight="1">
      <c r="A247" s="3" t="str">
        <f t="shared" si="0"/>
        <v>4391-Phoenix School</v>
      </c>
      <c r="B247" s="22">
        <v>4391</v>
      </c>
      <c r="C247" s="22" t="s">
        <v>650</v>
      </c>
    </row>
    <row r="248" spans="1:3" ht="15.75" customHeight="1">
      <c r="A248" s="3" t="str">
        <f t="shared" si="0"/>
        <v>2039-Phoenix-Talent SD 4</v>
      </c>
      <c r="B248" s="22">
        <v>2039</v>
      </c>
      <c r="C248" s="22" t="s">
        <v>651</v>
      </c>
    </row>
    <row r="249" spans="1:3" ht="15.75" customHeight="1">
      <c r="A249" s="3" t="str">
        <f t="shared" si="0"/>
        <v>2202-Pilot Rock SD 2</v>
      </c>
      <c r="B249" s="22">
        <v>2202</v>
      </c>
      <c r="C249" s="22" t="s">
        <v>652</v>
      </c>
    </row>
    <row r="250" spans="1:3" ht="15.75" customHeight="1">
      <c r="A250" s="3" t="str">
        <f t="shared" si="0"/>
        <v>2016-Pine Creek SD 5</v>
      </c>
      <c r="B250" s="22">
        <v>2016</v>
      </c>
      <c r="C250" s="22" t="s">
        <v>653</v>
      </c>
    </row>
    <row r="251" spans="1:3" ht="15.75" customHeight="1">
      <c r="A251" s="3" t="str">
        <f t="shared" si="0"/>
        <v>15-Pine Eagle Charter School</v>
      </c>
      <c r="B251" s="22">
        <v>15</v>
      </c>
      <c r="C251" s="22" t="s">
        <v>654</v>
      </c>
    </row>
    <row r="252" spans="1:3" ht="15.75" customHeight="1">
      <c r="A252" s="3" t="str">
        <f t="shared" si="0"/>
        <v>1897-Pine Eagle SD 61</v>
      </c>
      <c r="B252" s="22">
        <v>1897</v>
      </c>
      <c r="C252" s="22" t="s">
        <v>655</v>
      </c>
    </row>
    <row r="253" spans="1:3" ht="15.75" customHeight="1">
      <c r="A253" s="3" t="str">
        <f t="shared" si="0"/>
        <v>2047-Pinehurst SD 94</v>
      </c>
      <c r="B253" s="22">
        <v>2047</v>
      </c>
      <c r="C253" s="22" t="s">
        <v>656</v>
      </c>
    </row>
    <row r="254" spans="1:3" ht="15.75" customHeight="1">
      <c r="A254" s="3" t="str">
        <f t="shared" si="0"/>
        <v>2081-Pleasant Hill SD 1</v>
      </c>
      <c r="B254" s="22">
        <v>2081</v>
      </c>
      <c r="C254" s="22" t="s">
        <v>657</v>
      </c>
    </row>
    <row r="255" spans="1:3" ht="15.75" customHeight="1">
      <c r="A255" s="3" t="str">
        <f t="shared" si="0"/>
        <v>2062-Plush SD 18</v>
      </c>
      <c r="B255" s="22">
        <v>2062</v>
      </c>
      <c r="C255" s="22" t="s">
        <v>658</v>
      </c>
    </row>
    <row r="256" spans="1:3" ht="15.75" customHeight="1">
      <c r="A256" s="3" t="str">
        <f t="shared" si="0"/>
        <v>2843-Ponderosa Creek School</v>
      </c>
      <c r="B256" s="22">
        <v>2843</v>
      </c>
      <c r="C256" s="22" t="s">
        <v>659</v>
      </c>
    </row>
    <row r="257" spans="1:3" ht="15.75" customHeight="1">
      <c r="A257" s="3" t="str">
        <f t="shared" si="0"/>
        <v>1973-Port Orford-Langlois SD 2CJ</v>
      </c>
      <c r="B257" s="22">
        <v>1973</v>
      </c>
      <c r="C257" s="22" t="s">
        <v>660</v>
      </c>
    </row>
    <row r="258" spans="1:3" ht="15.75" customHeight="1">
      <c r="A258" s="3" t="str">
        <f t="shared" si="0"/>
        <v>4400-Portland Arthur Academy Charter School</v>
      </c>
      <c r="B258" s="22">
        <v>4400</v>
      </c>
      <c r="C258" s="22" t="s">
        <v>661</v>
      </c>
    </row>
    <row r="259" spans="1:3" ht="15.75" customHeight="1">
      <c r="A259" s="3" t="str">
        <f t="shared" si="0"/>
        <v>2180-Portland SD 1J</v>
      </c>
      <c r="B259" s="22">
        <v>2180</v>
      </c>
      <c r="C259" s="22" t="s">
        <v>662</v>
      </c>
    </row>
    <row r="260" spans="1:3" ht="15.75" customHeight="1">
      <c r="A260" s="3" t="str">
        <f t="shared" si="0"/>
        <v>4534-Portland Village School</v>
      </c>
      <c r="B260" s="22">
        <v>4534</v>
      </c>
      <c r="C260" s="22" t="s">
        <v>663</v>
      </c>
    </row>
    <row r="261" spans="1:3" ht="15.75" customHeight="1">
      <c r="A261" s="3" t="str">
        <f t="shared" si="0"/>
        <v>223-Powell Butte Community Charter School</v>
      </c>
      <c r="B261" s="22">
        <v>223</v>
      </c>
      <c r="C261" s="22" t="s">
        <v>664</v>
      </c>
    </row>
    <row r="262" spans="1:3" ht="15.75" customHeight="1">
      <c r="A262" s="3" t="str">
        <f t="shared" si="0"/>
        <v>1967-Powers SD 31</v>
      </c>
      <c r="B262" s="22">
        <v>1967</v>
      </c>
      <c r="C262" s="22" t="s">
        <v>665</v>
      </c>
    </row>
    <row r="263" spans="1:3" ht="15.75" customHeight="1">
      <c r="A263" s="3" t="str">
        <f t="shared" si="0"/>
        <v>2009-Prairie City SD 4</v>
      </c>
      <c r="B263" s="22">
        <v>2009</v>
      </c>
      <c r="C263" s="22" t="s">
        <v>666</v>
      </c>
    </row>
    <row r="264" spans="1:3" ht="15.75" customHeight="1">
      <c r="A264" s="3" t="str">
        <f t="shared" si="0"/>
        <v>2045-Prospect SD 59</v>
      </c>
      <c r="B264" s="22">
        <v>2045</v>
      </c>
      <c r="C264" s="22" t="s">
        <v>667</v>
      </c>
    </row>
    <row r="265" spans="1:3" ht="15.75" customHeight="1">
      <c r="A265" s="3" t="str">
        <f t="shared" si="0"/>
        <v>1946-Rainier SD 13</v>
      </c>
      <c r="B265" s="22">
        <v>1946</v>
      </c>
      <c r="C265" s="22" t="s">
        <v>668</v>
      </c>
    </row>
    <row r="266" spans="1:3" ht="15.75" customHeight="1">
      <c r="A266" s="3" t="str">
        <f t="shared" si="0"/>
        <v>4729-Redmond Proficiency Academy</v>
      </c>
      <c r="B266" s="22">
        <v>4729</v>
      </c>
      <c r="C266" s="22" t="s">
        <v>669</v>
      </c>
    </row>
    <row r="267" spans="1:3" ht="15.75" customHeight="1">
      <c r="A267" s="3" t="str">
        <f t="shared" si="0"/>
        <v>1977-Redmond SD 2J</v>
      </c>
      <c r="B267" s="22">
        <v>1977</v>
      </c>
      <c r="C267" s="22" t="s">
        <v>670</v>
      </c>
    </row>
    <row r="268" spans="1:3" ht="15.75" customHeight="1">
      <c r="A268" s="3" t="str">
        <f t="shared" si="0"/>
        <v>2001-Reedsport SD 105</v>
      </c>
      <c r="B268" s="22">
        <v>2001</v>
      </c>
      <c r="C268" s="22" t="s">
        <v>671</v>
      </c>
    </row>
    <row r="269" spans="1:3" ht="15.75" customHeight="1">
      <c r="A269" s="3" t="str">
        <f t="shared" si="0"/>
        <v>4818-Renaissance Public Academy</v>
      </c>
      <c r="B269" s="22">
        <v>4818</v>
      </c>
      <c r="C269" s="22" t="s">
        <v>672</v>
      </c>
    </row>
    <row r="270" spans="1:3" ht="15.75" customHeight="1">
      <c r="A270" s="3" t="str">
        <f t="shared" si="0"/>
        <v>4079-Resource Link Charter School</v>
      </c>
      <c r="B270" s="22">
        <v>4079</v>
      </c>
      <c r="C270" s="22" t="s">
        <v>673</v>
      </c>
    </row>
    <row r="271" spans="1:3" ht="15.75" customHeight="1">
      <c r="A271" s="3" t="str">
        <f t="shared" si="0"/>
        <v>4216-Reynolds Arthur Academy</v>
      </c>
      <c r="B271" s="22">
        <v>4216</v>
      </c>
      <c r="C271" s="22" t="s">
        <v>674</v>
      </c>
    </row>
    <row r="272" spans="1:3" ht="15.75" customHeight="1">
      <c r="A272" s="3" t="str">
        <f t="shared" si="0"/>
        <v>2182-Reynolds SD 7</v>
      </c>
      <c r="B272" s="22">
        <v>2182</v>
      </c>
      <c r="C272" s="22" t="s">
        <v>675</v>
      </c>
    </row>
    <row r="273" spans="1:4" ht="15.75" customHeight="1">
      <c r="A273" s="3" t="str">
        <f t="shared" si="0"/>
        <v>1999-Riddle SD 70</v>
      </c>
      <c r="B273" s="22">
        <v>1999</v>
      </c>
      <c r="C273" s="22" t="s">
        <v>676</v>
      </c>
    </row>
    <row r="274" spans="1:4" ht="15.75" customHeight="1">
      <c r="A274" s="3" t="str">
        <f t="shared" si="0"/>
        <v>3233-Ridgeline Montessori</v>
      </c>
      <c r="B274" s="22">
        <v>3233</v>
      </c>
      <c r="C274" s="22" t="s">
        <v>677</v>
      </c>
    </row>
    <row r="275" spans="1:4" ht="15.75" customHeight="1">
      <c r="A275" s="3" t="str">
        <f t="shared" si="0"/>
        <v>5250-Riverbend Community School</v>
      </c>
      <c r="B275" s="22">
        <v>5250</v>
      </c>
      <c r="C275" s="22" t="s">
        <v>678</v>
      </c>
    </row>
    <row r="276" spans="1:4" ht="15.75" customHeight="1">
      <c r="A276" s="3" t="str">
        <f t="shared" si="0"/>
        <v>2386-RiverBend High School</v>
      </c>
      <c r="B276" s="22">
        <v>2386</v>
      </c>
      <c r="C276" s="22" t="s">
        <v>679</v>
      </c>
    </row>
    <row r="277" spans="1:4" ht="15.75" customHeight="1">
      <c r="A277" s="3" t="str">
        <f t="shared" si="0"/>
        <v>2188-Riverdale SD 51J</v>
      </c>
      <c r="B277" s="22">
        <v>2188</v>
      </c>
      <c r="C277" s="22" t="s">
        <v>680</v>
      </c>
    </row>
    <row r="278" spans="1:4" ht="15.75" customHeight="1">
      <c r="A278" s="3" t="str">
        <f t="shared" si="0"/>
        <v>4856-Rivers Edge Academy Charter School</v>
      </c>
      <c r="B278" s="22">
        <v>4856</v>
      </c>
      <c r="C278" s="22" t="s">
        <v>681</v>
      </c>
    </row>
    <row r="279" spans="1:4" ht="15.75" customHeight="1">
      <c r="A279" s="3" t="str">
        <f t="shared" si="0"/>
        <v>2388-Riverside High School</v>
      </c>
      <c r="B279" s="22">
        <v>2388</v>
      </c>
      <c r="C279" s="22" t="s">
        <v>682</v>
      </c>
    </row>
    <row r="280" spans="1:4" ht="15.75" customHeight="1">
      <c r="A280" s="3" t="str">
        <f t="shared" si="0"/>
        <v>4822-Rockwood Preparatory Academy</v>
      </c>
      <c r="B280" s="22">
        <v>4822</v>
      </c>
      <c r="C280" s="22" t="s">
        <v>683</v>
      </c>
    </row>
    <row r="281" spans="1:4" ht="15.75" customHeight="1">
      <c r="A281" s="3" t="str">
        <f t="shared" si="0"/>
        <v>2044-Rogue River SD 35</v>
      </c>
      <c r="B281" s="22">
        <v>2044</v>
      </c>
      <c r="C281" s="22" t="s">
        <v>684</v>
      </c>
    </row>
    <row r="282" spans="1:4" ht="15.75" customHeight="1">
      <c r="A282" s="3" t="str">
        <f t="shared" si="0"/>
        <v>4581-Sage Community School</v>
      </c>
      <c r="B282" s="22">
        <v>4581</v>
      </c>
      <c r="C282" s="22" t="s">
        <v>685</v>
      </c>
    </row>
    <row r="283" spans="1:4" ht="15.75" customHeight="1">
      <c r="A283" s="3" t="str">
        <f t="shared" si="0"/>
        <v>2142-Salem-Keizer SD 24J</v>
      </c>
      <c r="B283" s="22">
        <v>2142</v>
      </c>
      <c r="C283" s="22" t="s">
        <v>686</v>
      </c>
    </row>
    <row r="284" spans="1:4" ht="15.75" customHeight="1">
      <c r="A284" s="3" t="str">
        <f t="shared" si="0"/>
        <v>3505-Sand Ridge Charter School</v>
      </c>
      <c r="B284" s="22">
        <v>3505</v>
      </c>
      <c r="C284" s="22" t="s">
        <v>687</v>
      </c>
    </row>
    <row r="285" spans="1:4" ht="15.75" customHeight="1">
      <c r="A285" s="3" t="str">
        <f t="shared" si="0"/>
        <v>2104-Santiam Canyon SD 129J</v>
      </c>
      <c r="B285" s="22">
        <v>2104</v>
      </c>
      <c r="C285" s="22" t="s">
        <v>688</v>
      </c>
    </row>
    <row r="286" spans="1:4" ht="15.75" customHeight="1">
      <c r="A286" s="3" t="str">
        <f t="shared" si="0"/>
        <v>958-Sauvie Island School</v>
      </c>
      <c r="B286" s="22">
        <v>958</v>
      </c>
      <c r="C286" s="22" t="s">
        <v>689</v>
      </c>
      <c r="D286" s="3"/>
    </row>
    <row r="287" spans="1:4" ht="15.75" customHeight="1">
      <c r="A287" s="3" t="str">
        <f t="shared" si="0"/>
        <v>1944-Scappoose SD 1J</v>
      </c>
      <c r="B287" s="22">
        <v>1944</v>
      </c>
      <c r="C287" s="22" t="s">
        <v>690</v>
      </c>
    </row>
    <row r="288" spans="1:4" ht="15.75" customHeight="1">
      <c r="A288" s="3" t="str">
        <f t="shared" si="0"/>
        <v>-School for the Deaf</v>
      </c>
      <c r="B288" s="22"/>
      <c r="C288" s="22" t="s">
        <v>691</v>
      </c>
    </row>
    <row r="289" spans="1:3" ht="15.75" customHeight="1">
      <c r="A289" s="3" t="str">
        <f t="shared" si="0"/>
        <v>2103-Scio SD 95</v>
      </c>
      <c r="B289" s="22">
        <v>2103</v>
      </c>
      <c r="C289" s="22" t="s">
        <v>692</v>
      </c>
    </row>
    <row r="290" spans="1:3" ht="15.75" customHeight="1">
      <c r="A290" s="3" t="str">
        <f t="shared" si="0"/>
        <v>1935-Seaside SD 10</v>
      </c>
      <c r="B290" s="22">
        <v>1935</v>
      </c>
      <c r="C290" s="22" t="s">
        <v>693</v>
      </c>
    </row>
    <row r="291" spans="1:3" ht="15.75" customHeight="1">
      <c r="A291" s="3" t="str">
        <f t="shared" si="0"/>
        <v>4833-Sheridan AllPrep Academy</v>
      </c>
      <c r="B291" s="22">
        <v>4833</v>
      </c>
      <c r="C291" s="22" t="s">
        <v>694</v>
      </c>
    </row>
    <row r="292" spans="1:3" ht="15.75" customHeight="1">
      <c r="A292" s="3" t="str">
        <f t="shared" si="0"/>
        <v>2728-Sheridan Japanese School</v>
      </c>
      <c r="B292" s="22">
        <v>2728</v>
      </c>
      <c r="C292" s="22" t="s">
        <v>695</v>
      </c>
    </row>
    <row r="293" spans="1:3" ht="15.75" customHeight="1">
      <c r="A293" s="3" t="str">
        <f t="shared" si="0"/>
        <v>2257-Sheridan SD 48J</v>
      </c>
      <c r="B293" s="22">
        <v>2257</v>
      </c>
      <c r="C293" s="22" t="s">
        <v>696</v>
      </c>
    </row>
    <row r="294" spans="1:3" ht="15.75" customHeight="1">
      <c r="A294" s="3" t="str">
        <f t="shared" si="0"/>
        <v>2195-Sherman County SD</v>
      </c>
      <c r="B294" s="22">
        <v>2195</v>
      </c>
      <c r="C294" s="22" t="s">
        <v>697</v>
      </c>
    </row>
    <row r="295" spans="1:3" ht="15.75" customHeight="1">
      <c r="A295" s="3" t="str">
        <f t="shared" si="0"/>
        <v>4220-Sherwood Charter School</v>
      </c>
      <c r="B295" s="22">
        <v>4220</v>
      </c>
      <c r="C295" s="22" t="s">
        <v>698</v>
      </c>
    </row>
    <row r="296" spans="1:3" ht="15.75" customHeight="1">
      <c r="A296" s="3" t="str">
        <f t="shared" si="0"/>
        <v>2244-Sherwood SD 88J</v>
      </c>
      <c r="B296" s="22">
        <v>2244</v>
      </c>
      <c r="C296" s="22" t="s">
        <v>699</v>
      </c>
    </row>
    <row r="297" spans="1:3" ht="15.75" customHeight="1">
      <c r="A297" s="3" t="str">
        <f t="shared" si="0"/>
        <v>4038-Siletz Valley Schools</v>
      </c>
      <c r="B297" s="22">
        <v>4038</v>
      </c>
      <c r="C297" s="22" t="s">
        <v>700</v>
      </c>
    </row>
    <row r="298" spans="1:3" ht="15.75" customHeight="1">
      <c r="A298" s="3" t="str">
        <f t="shared" si="0"/>
        <v>2138-Silver Falls SD 4J</v>
      </c>
      <c r="B298" s="22">
        <v>2138</v>
      </c>
      <c r="C298" s="22" t="s">
        <v>701</v>
      </c>
    </row>
    <row r="299" spans="1:3" ht="15.75" customHeight="1">
      <c r="A299" s="3" t="str">
        <f t="shared" si="0"/>
        <v>4702-Silvies River Charter School</v>
      </c>
      <c r="B299" s="22">
        <v>4702</v>
      </c>
      <c r="C299" s="22" t="s">
        <v>702</v>
      </c>
    </row>
    <row r="300" spans="1:3" ht="15.75" customHeight="1">
      <c r="A300" s="3" t="str">
        <f t="shared" si="0"/>
        <v>1978-Sisters SD 6</v>
      </c>
      <c r="B300" s="22">
        <v>1978</v>
      </c>
      <c r="C300" s="22" t="s">
        <v>703</v>
      </c>
    </row>
    <row r="301" spans="1:3" ht="15.75" customHeight="1">
      <c r="A301" s="3" t="str">
        <f t="shared" si="0"/>
        <v>2096-Siuslaw SD 97J</v>
      </c>
      <c r="B301" s="22">
        <v>2096</v>
      </c>
      <c r="C301" s="22" t="s">
        <v>704</v>
      </c>
    </row>
    <row r="302" spans="1:3" ht="15.75" customHeight="1">
      <c r="A302" s="3" t="str">
        <f t="shared" si="0"/>
        <v>4221-South Columbia Family School</v>
      </c>
      <c r="B302" s="22">
        <v>4221</v>
      </c>
      <c r="C302" s="22" t="s">
        <v>705</v>
      </c>
    </row>
    <row r="303" spans="1:3" ht="15.75" customHeight="1">
      <c r="A303" s="3" t="str">
        <f t="shared" si="0"/>
        <v>2022-South Harney SD 33</v>
      </c>
      <c r="B303" s="22">
        <v>2022</v>
      </c>
      <c r="C303" s="22" t="s">
        <v>706</v>
      </c>
    </row>
    <row r="304" spans="1:3" ht="15.75" customHeight="1">
      <c r="A304" s="3" t="str">
        <f t="shared" si="0"/>
        <v>2087-South Lane SD 45J3</v>
      </c>
      <c r="B304" s="22">
        <v>2087</v>
      </c>
      <c r="C304" s="22" t="s">
        <v>707</v>
      </c>
    </row>
    <row r="305" spans="1:3" ht="15.75" customHeight="1">
      <c r="A305" s="3" t="str">
        <f t="shared" si="0"/>
        <v>1994-South Umpqua SD 19</v>
      </c>
      <c r="B305" s="22">
        <v>1994</v>
      </c>
      <c r="C305" s="22" t="s">
        <v>708</v>
      </c>
    </row>
    <row r="306" spans="1:3" ht="15.75" customHeight="1">
      <c r="A306" s="3" t="str">
        <f t="shared" si="0"/>
        <v>2225-South Wasco County SD 1</v>
      </c>
      <c r="B306" s="22">
        <v>2225</v>
      </c>
      <c r="C306" s="22" t="s">
        <v>709</v>
      </c>
    </row>
    <row r="307" spans="1:3" ht="15.75" customHeight="1">
      <c r="A307" s="3" t="str">
        <f t="shared" si="0"/>
        <v>5505-Southern Oregon Success Academy</v>
      </c>
      <c r="B307" s="22">
        <v>5505</v>
      </c>
      <c r="C307" s="22" t="s">
        <v>710</v>
      </c>
    </row>
    <row r="308" spans="1:3" ht="15.75" customHeight="1">
      <c r="A308" s="3" t="str">
        <f t="shared" si="0"/>
        <v>2247-Spray SD 1</v>
      </c>
      <c r="B308" s="22">
        <v>2247</v>
      </c>
      <c r="C308" s="22" t="s">
        <v>711</v>
      </c>
    </row>
    <row r="309" spans="1:3" ht="15.75" customHeight="1">
      <c r="A309" s="3" t="str">
        <f t="shared" si="0"/>
        <v>2083-Springfield SD 19</v>
      </c>
      <c r="B309" s="22">
        <v>2083</v>
      </c>
      <c r="C309" s="22" t="s">
        <v>712</v>
      </c>
    </row>
    <row r="310" spans="1:3" ht="15.75" customHeight="1">
      <c r="A310" s="3" t="str">
        <f t="shared" si="0"/>
        <v>4480-Springwater Environmental Sciences School</v>
      </c>
      <c r="B310" s="22">
        <v>4480</v>
      </c>
      <c r="C310" s="22" t="s">
        <v>713</v>
      </c>
    </row>
    <row r="311" spans="1:3" ht="15.75" customHeight="1">
      <c r="A311" s="3" t="str">
        <f t="shared" si="0"/>
        <v>4602-St Helens Arthur Academy</v>
      </c>
      <c r="B311" s="22">
        <v>4602</v>
      </c>
      <c r="C311" s="22" t="s">
        <v>714</v>
      </c>
    </row>
    <row r="312" spans="1:3" ht="15.75" customHeight="1">
      <c r="A312" s="3" t="str">
        <f t="shared" si="0"/>
        <v>1948-St Helens SD 502</v>
      </c>
      <c r="B312" s="22">
        <v>1948</v>
      </c>
      <c r="C312" s="22" t="s">
        <v>715</v>
      </c>
    </row>
    <row r="313" spans="1:3" ht="15.75" customHeight="1">
      <c r="A313" s="3" t="str">
        <f t="shared" si="0"/>
        <v>2144-St Paul SD 45</v>
      </c>
      <c r="B313" s="22">
        <v>2144</v>
      </c>
      <c r="C313" s="22" t="s">
        <v>716</v>
      </c>
    </row>
    <row r="314" spans="1:3" ht="15.75" customHeight="1">
      <c r="A314" s="3" t="str">
        <f t="shared" si="0"/>
        <v>2209-Stanfield SD 61</v>
      </c>
      <c r="B314" s="22">
        <v>2209</v>
      </c>
      <c r="C314" s="22" t="s">
        <v>717</v>
      </c>
    </row>
    <row r="315" spans="1:3" ht="15.75" customHeight="1">
      <c r="A315" s="3" t="str">
        <f t="shared" si="0"/>
        <v>4760-Summit Community College High School</v>
      </c>
      <c r="B315" s="22">
        <v>4760</v>
      </c>
      <c r="C315" s="22" t="s">
        <v>718</v>
      </c>
    </row>
    <row r="316" spans="1:3" ht="15.75" customHeight="1">
      <c r="A316" s="3" t="str">
        <f t="shared" si="0"/>
        <v>4670-Summit Learning Charter</v>
      </c>
      <c r="B316" s="22">
        <v>4670</v>
      </c>
      <c r="C316" s="22" t="s">
        <v>719</v>
      </c>
    </row>
    <row r="317" spans="1:3" ht="15.75" customHeight="1">
      <c r="A317" s="3" t="str">
        <f t="shared" si="0"/>
        <v>4823-Sunny Wolf Charter School</v>
      </c>
      <c r="B317" s="22">
        <v>4823</v>
      </c>
      <c r="C317" s="22" t="s">
        <v>720</v>
      </c>
    </row>
    <row r="318" spans="1:3" ht="15.75" customHeight="1">
      <c r="A318" s="3" t="str">
        <f t="shared" si="0"/>
        <v>2018-Suntex SD 10</v>
      </c>
      <c r="B318" s="22">
        <v>2018</v>
      </c>
      <c r="C318" s="22" t="s">
        <v>721</v>
      </c>
    </row>
    <row r="319" spans="1:3" ht="15.75" customHeight="1">
      <c r="A319" s="3" t="str">
        <f t="shared" si="0"/>
        <v>2003-Sutherlin SD 130</v>
      </c>
      <c r="B319" s="22">
        <v>2003</v>
      </c>
      <c r="C319" s="22" t="s">
        <v>722</v>
      </c>
    </row>
    <row r="320" spans="1:3" ht="15.75" customHeight="1">
      <c r="A320" s="3" t="str">
        <f t="shared" si="0"/>
        <v>4484-Sweet Home Charter School</v>
      </c>
      <c r="B320" s="22">
        <v>4484</v>
      </c>
      <c r="C320" s="22" t="s">
        <v>723</v>
      </c>
    </row>
    <row r="321" spans="1:3" ht="15.75" customHeight="1">
      <c r="A321" s="3" t="str">
        <f t="shared" si="0"/>
        <v>2102-Sweet Home SD 55</v>
      </c>
      <c r="B321" s="22">
        <v>2102</v>
      </c>
      <c r="C321" s="22" t="s">
        <v>724</v>
      </c>
    </row>
    <row r="322" spans="1:3" ht="15.75" customHeight="1">
      <c r="A322" s="3" t="str">
        <f t="shared" si="0"/>
        <v>5444-TEACH-NW</v>
      </c>
      <c r="B322" s="22">
        <v>5444</v>
      </c>
      <c r="C322" s="22" t="s">
        <v>725</v>
      </c>
    </row>
    <row r="323" spans="1:3" ht="15.75" customHeight="1">
      <c r="A323" s="3" t="str">
        <f t="shared" si="0"/>
        <v>5385-The Cannon Beach Academy</v>
      </c>
      <c r="B323" s="22">
        <v>5385</v>
      </c>
      <c r="C323" s="22" t="s">
        <v>726</v>
      </c>
    </row>
    <row r="324" spans="1:3" ht="15.75" customHeight="1">
      <c r="A324" s="3" t="str">
        <f t="shared" si="0"/>
        <v>4746-The Community Roots School</v>
      </c>
      <c r="B324" s="22">
        <v>4746</v>
      </c>
      <c r="C324" s="22" t="s">
        <v>727</v>
      </c>
    </row>
    <row r="325" spans="1:3" ht="15.75" customHeight="1">
      <c r="A325" s="3" t="str">
        <f t="shared" si="0"/>
        <v>4604-The Cottonwood School of Civics and Science</v>
      </c>
      <c r="B325" s="22">
        <v>4604</v>
      </c>
      <c r="C325" s="22" t="s">
        <v>728</v>
      </c>
    </row>
    <row r="326" spans="1:3" ht="15.75" customHeight="1">
      <c r="A326" s="3" t="str">
        <f t="shared" si="0"/>
        <v>4720-The Ivy School</v>
      </c>
      <c r="B326" s="22">
        <v>4720</v>
      </c>
      <c r="C326" s="22" t="s">
        <v>729</v>
      </c>
    </row>
    <row r="327" spans="1:3" ht="15.75" customHeight="1">
      <c r="A327" s="3" t="str">
        <f t="shared" si="0"/>
        <v>5304-The Valley School of Southern Oregon</v>
      </c>
      <c r="B327" s="22">
        <v>5304</v>
      </c>
      <c r="C327" s="22" t="s">
        <v>730</v>
      </c>
    </row>
    <row r="328" spans="1:3" ht="15.75" customHeight="1">
      <c r="A328" s="3" t="str">
        <f t="shared" si="0"/>
        <v>4609-Three Lakes High School</v>
      </c>
      <c r="B328" s="22">
        <v>4609</v>
      </c>
      <c r="C328" s="22" t="s">
        <v>731</v>
      </c>
    </row>
    <row r="329" spans="1:3" ht="15.75" customHeight="1">
      <c r="A329" s="3" t="str">
        <f t="shared" si="0"/>
        <v>3452-Three Rivers Charter School</v>
      </c>
      <c r="B329" s="3">
        <v>3452</v>
      </c>
      <c r="C329" s="3" t="s">
        <v>732</v>
      </c>
    </row>
    <row r="330" spans="1:3" ht="15.75" customHeight="1">
      <c r="A330" s="3" t="str">
        <f t="shared" si="0"/>
        <v>2055-Three Rivers/Josephine County SD</v>
      </c>
      <c r="B330" s="3">
        <v>2055</v>
      </c>
      <c r="C330" s="3" t="s">
        <v>733</v>
      </c>
    </row>
    <row r="331" spans="1:3" ht="15.75" customHeight="1">
      <c r="A331" s="3" t="str">
        <f t="shared" si="0"/>
        <v>2242-Tigard-Tualatin SD 23J</v>
      </c>
      <c r="B331" s="3">
        <v>2242</v>
      </c>
      <c r="C331" s="3" t="s">
        <v>734</v>
      </c>
    </row>
    <row r="332" spans="1:3" ht="15.75" customHeight="1">
      <c r="A332" s="3" t="str">
        <f t="shared" si="0"/>
        <v>2197-Tillamook SD 9</v>
      </c>
      <c r="B332" s="3">
        <v>2197</v>
      </c>
      <c r="C332" s="3" t="s">
        <v>735</v>
      </c>
    </row>
    <row r="333" spans="1:3" ht="15.75" customHeight="1">
      <c r="A333" s="3" t="str">
        <f t="shared" si="0"/>
        <v>4588-Trask River High School</v>
      </c>
      <c r="B333" s="3">
        <v>4588</v>
      </c>
      <c r="C333" s="3" t="s">
        <v>736</v>
      </c>
    </row>
    <row r="334" spans="1:3" ht="15.75" customHeight="1">
      <c r="A334" s="3" t="str">
        <f t="shared" si="0"/>
        <v>3401-Triangle Lake Charter School</v>
      </c>
      <c r="B334" s="3">
        <v>3401</v>
      </c>
      <c r="C334" s="3" t="s">
        <v>737</v>
      </c>
    </row>
    <row r="335" spans="1:3" ht="15.75" customHeight="1">
      <c r="A335" s="3" t="str">
        <f t="shared" si="0"/>
        <v>2222-Troy SD 54</v>
      </c>
      <c r="B335" s="3">
        <v>2222</v>
      </c>
      <c r="C335" s="3" t="s">
        <v>738</v>
      </c>
    </row>
    <row r="336" spans="1:3" ht="15.75" customHeight="1">
      <c r="A336" s="3" t="str">
        <f t="shared" si="0"/>
        <v>1861-Twin Rivers Charter School</v>
      </c>
      <c r="B336" s="3">
        <v>1861</v>
      </c>
      <c r="C336" s="3" t="s">
        <v>739</v>
      </c>
    </row>
    <row r="337" spans="1:3" ht="15.75" customHeight="1">
      <c r="A337" s="3" t="str">
        <f t="shared" si="0"/>
        <v>2210-Ukiah SD 80R</v>
      </c>
      <c r="B337" s="3">
        <v>2210</v>
      </c>
      <c r="C337" s="3" t="s">
        <v>740</v>
      </c>
    </row>
    <row r="338" spans="1:3" ht="15.75" customHeight="1">
      <c r="A338" s="3" t="str">
        <f t="shared" si="0"/>
        <v>2204-Umatilla SD 6R</v>
      </c>
      <c r="B338" s="3">
        <v>2204</v>
      </c>
      <c r="C338" s="3" t="s">
        <v>741</v>
      </c>
    </row>
    <row r="339" spans="1:3" ht="15.75" customHeight="1">
      <c r="A339" s="3" t="str">
        <f t="shared" si="0"/>
        <v>2213-Union SD 5</v>
      </c>
      <c r="B339" s="3">
        <v>2213</v>
      </c>
      <c r="C339" s="3" t="s">
        <v>742</v>
      </c>
    </row>
    <row r="340" spans="1:3" ht="15.75" customHeight="1">
      <c r="A340" s="3" t="str">
        <f t="shared" si="0"/>
        <v>2116-Vale SD 84</v>
      </c>
      <c r="B340" s="3">
        <v>2116</v>
      </c>
      <c r="C340" s="3" t="s">
        <v>743</v>
      </c>
    </row>
    <row r="341" spans="1:3" ht="15.75" customHeight="1">
      <c r="A341" s="3" t="str">
        <f t="shared" si="0"/>
        <v>4390-Valley Inquiry Charter School</v>
      </c>
      <c r="B341" s="3">
        <v>4390</v>
      </c>
      <c r="C341" s="3" t="s">
        <v>744</v>
      </c>
    </row>
    <row r="342" spans="1:3" ht="15.75" customHeight="1">
      <c r="A342" s="3" t="str">
        <f t="shared" si="0"/>
        <v>1947-Vernonia SD 47J</v>
      </c>
      <c r="B342" s="3">
        <v>1947</v>
      </c>
      <c r="C342" s="3" t="s">
        <v>745</v>
      </c>
    </row>
    <row r="343" spans="1:3" ht="15.75" customHeight="1">
      <c r="A343" s="3" t="str">
        <f t="shared" si="0"/>
        <v>3229-Village School</v>
      </c>
      <c r="B343" s="3">
        <v>3229</v>
      </c>
      <c r="C343" s="3" t="s">
        <v>746</v>
      </c>
    </row>
    <row r="344" spans="1:3" ht="15.75" customHeight="1">
      <c r="A344" s="3" t="str">
        <f t="shared" si="0"/>
        <v>2220-Wallowa SD 12</v>
      </c>
      <c r="B344" s="3">
        <v>2220</v>
      </c>
      <c r="C344" s="3" t="s">
        <v>747</v>
      </c>
    </row>
    <row r="345" spans="1:3" ht="15.75" customHeight="1">
      <c r="A345" s="3" t="str">
        <f t="shared" si="0"/>
        <v>1936-Warrenton-Hammond SD 30</v>
      </c>
      <c r="B345" s="3">
        <v>1936</v>
      </c>
      <c r="C345" s="3" t="s">
        <v>748</v>
      </c>
    </row>
    <row r="346" spans="1:3" ht="15.75" customHeight="1">
      <c r="A346" s="3" t="str">
        <f t="shared" si="0"/>
        <v>4045-West Lane Charter School</v>
      </c>
      <c r="B346" s="3">
        <v>4045</v>
      </c>
      <c r="C346" s="3" t="s">
        <v>749</v>
      </c>
    </row>
    <row r="347" spans="1:3" ht="15.75" customHeight="1">
      <c r="A347" s="3" t="str">
        <f t="shared" si="0"/>
        <v>1922-West Linn-Wilsonville SD 3J</v>
      </c>
      <c r="B347" s="3">
        <v>1922</v>
      </c>
      <c r="C347" s="3" t="s">
        <v>750</v>
      </c>
    </row>
    <row r="348" spans="1:3" ht="15.75" customHeight="1">
      <c r="A348" s="3" t="str">
        <f t="shared" si="0"/>
        <v>5457-Willamette Connections Academy</v>
      </c>
      <c r="B348" s="3">
        <v>5457</v>
      </c>
      <c r="C348" s="3" t="s">
        <v>751</v>
      </c>
    </row>
    <row r="349" spans="1:3" ht="15.75" customHeight="1">
      <c r="A349" s="3" t="str">
        <f t="shared" si="0"/>
        <v>4058-Willamette Leadership Academy</v>
      </c>
      <c r="B349" s="3">
        <v>4058</v>
      </c>
      <c r="C349" s="3" t="s">
        <v>752</v>
      </c>
    </row>
    <row r="350" spans="1:3" ht="15.75" customHeight="1">
      <c r="A350" s="3" t="str">
        <f t="shared" si="0"/>
        <v>2255-Willamina SD 30J</v>
      </c>
      <c r="B350" s="3">
        <v>2255</v>
      </c>
      <c r="C350" s="3" t="s">
        <v>753</v>
      </c>
    </row>
    <row r="351" spans="1:3" ht="15.75" customHeight="1">
      <c r="A351" s="3" t="str">
        <f t="shared" si="0"/>
        <v>1828-William P Lord High School</v>
      </c>
      <c r="B351" s="3">
        <v>1828</v>
      </c>
      <c r="C351" s="3" t="s">
        <v>754</v>
      </c>
    </row>
    <row r="352" spans="1:3" ht="15.75" customHeight="1">
      <c r="A352" s="3" t="str">
        <f t="shared" si="0"/>
        <v>1828-William P. Lord High School</v>
      </c>
      <c r="B352" s="3">
        <v>1828</v>
      </c>
      <c r="C352" s="3" t="s">
        <v>755</v>
      </c>
    </row>
    <row r="353" spans="1:3" ht="15.75" customHeight="1">
      <c r="A353" s="3" t="str">
        <f t="shared" si="0"/>
        <v>2002-Winston-Dillard SD 116</v>
      </c>
      <c r="B353" s="3">
        <v>2002</v>
      </c>
      <c r="C353" s="3" t="s">
        <v>756</v>
      </c>
    </row>
    <row r="354" spans="1:3" ht="15.75" customHeight="1">
      <c r="A354" s="3" t="str">
        <f t="shared" si="0"/>
        <v>4230-Woodburn Arthur Academy</v>
      </c>
      <c r="B354" s="3">
        <v>4230</v>
      </c>
      <c r="C354" s="3" t="s">
        <v>757</v>
      </c>
    </row>
    <row r="355" spans="1:3" ht="15.75" customHeight="1">
      <c r="A355" s="3" t="str">
        <f t="shared" si="0"/>
        <v>2146-Woodburn SD 103</v>
      </c>
      <c r="B355" s="3">
        <v>2146</v>
      </c>
      <c r="C355" s="3" t="s">
        <v>758</v>
      </c>
    </row>
    <row r="356" spans="1:3" ht="15.75" customHeight="1">
      <c r="A356" s="3" t="str">
        <f t="shared" si="0"/>
        <v>5063-Woodland Charter School</v>
      </c>
      <c r="B356" s="3">
        <v>5063</v>
      </c>
      <c r="C356" s="3" t="s">
        <v>759</v>
      </c>
    </row>
    <row r="357" spans="1:3" ht="15.75" customHeight="1">
      <c r="A357" s="3" t="str">
        <f t="shared" si="0"/>
        <v>2251-Yamhill Carlton SD 1</v>
      </c>
      <c r="B357" s="3">
        <v>2251</v>
      </c>
      <c r="C357" s="3" t="s">
        <v>760</v>
      </c>
    </row>
    <row r="358" spans="1:3" ht="15.75" customHeight="1">
      <c r="A358" s="3" t="str">
        <f t="shared" si="0"/>
        <v>1997-Yoncalla SD 32</v>
      </c>
      <c r="B358" s="3">
        <v>1997</v>
      </c>
      <c r="C358" s="3" t="s">
        <v>761</v>
      </c>
    </row>
    <row r="359" spans="1:3" ht="15.75" customHeight="1"/>
    <row r="360" spans="1:3" ht="15.75" customHeight="1"/>
    <row r="361" spans="1:3" ht="15.75" customHeight="1"/>
    <row r="362" spans="1:3" ht="15.75" customHeight="1"/>
    <row r="363" spans="1:3" ht="15.75" customHeight="1"/>
    <row r="364" spans="1:3" ht="15.75" customHeight="1"/>
    <row r="365" spans="1:3" ht="15.75" customHeight="1"/>
    <row r="366" spans="1:3" ht="15.75" customHeight="1"/>
    <row r="367" spans="1:3" ht="15.75" customHeight="1"/>
    <row r="368" spans="1:3"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62" customWidth="1"/>
    <col min="2" max="2" width="9.140625" customWidth="1"/>
    <col min="3" max="3" width="32" customWidth="1"/>
    <col min="4" max="4" width="9.140625" customWidth="1"/>
    <col min="5" max="5" width="57.85546875" customWidth="1"/>
    <col min="6" max="6" width="19.5703125" hidden="1" customWidth="1"/>
    <col min="7" max="7" width="23.42578125" customWidth="1"/>
    <col min="8" max="8" width="19.5703125" hidden="1" customWidth="1"/>
    <col min="9" max="9" width="23.42578125" customWidth="1"/>
  </cols>
  <sheetData>
    <row r="1" spans="1:9" ht="30">
      <c r="B1" s="154" t="s">
        <v>403</v>
      </c>
      <c r="C1" s="154" t="s">
        <v>404</v>
      </c>
      <c r="D1" s="154" t="s">
        <v>403</v>
      </c>
      <c r="E1" s="154" t="s">
        <v>762</v>
      </c>
      <c r="F1" s="155" t="s">
        <v>763</v>
      </c>
      <c r="G1" s="155" t="s">
        <v>764</v>
      </c>
      <c r="H1" s="155" t="s">
        <v>765</v>
      </c>
      <c r="I1" s="155" t="s">
        <v>766</v>
      </c>
    </row>
    <row r="2" spans="1:9">
      <c r="A2" s="3" t="str">
        <f>CONCATENATE(B2,"-",C2)</f>
        <v>1894-Baker SD 5J</v>
      </c>
      <c r="B2" s="22">
        <v>1894</v>
      </c>
      <c r="C2" s="22" t="s">
        <v>426</v>
      </c>
      <c r="D2" s="22">
        <v>1894</v>
      </c>
      <c r="E2" s="22"/>
      <c r="F2" s="156">
        <v>13599.36</v>
      </c>
      <c r="G2" s="156">
        <v>4821.42</v>
      </c>
      <c r="H2" s="156">
        <v>13599.36</v>
      </c>
      <c r="I2" s="156">
        <v>4821.42</v>
      </c>
    </row>
    <row r="3" spans="1:9">
      <c r="A3" s="3" t="str">
        <f t="shared" ref="A3:A5" si="0">CONCATENATE(B3,"-",E3)</f>
        <v>4728-Baker Web Academy</v>
      </c>
      <c r="B3" s="22">
        <v>4728</v>
      </c>
      <c r="C3" s="22" t="s">
        <v>426</v>
      </c>
      <c r="D3" s="22">
        <v>4728</v>
      </c>
      <c r="E3" s="22" t="s">
        <v>427</v>
      </c>
      <c r="F3" s="156">
        <v>0</v>
      </c>
      <c r="G3" s="156">
        <v>7806.84</v>
      </c>
      <c r="H3" s="156">
        <v>0</v>
      </c>
      <c r="I3" s="156">
        <v>7806.84</v>
      </c>
    </row>
    <row r="4" spans="1:9">
      <c r="A4" s="3" t="str">
        <f t="shared" si="0"/>
        <v>4759-Baker Early College</v>
      </c>
      <c r="B4" s="22">
        <v>4759</v>
      </c>
      <c r="C4" s="22" t="s">
        <v>426</v>
      </c>
      <c r="D4" s="22">
        <v>4759</v>
      </c>
      <c r="E4" s="22" t="s">
        <v>425</v>
      </c>
      <c r="F4" s="156">
        <v>0</v>
      </c>
      <c r="G4" s="156">
        <v>971.09999999999991</v>
      </c>
      <c r="H4" s="156">
        <v>0</v>
      </c>
      <c r="I4" s="156">
        <v>971.09999999999991</v>
      </c>
    </row>
    <row r="5" spans="1:9">
      <c r="A5" s="3" t="str">
        <f t="shared" si="0"/>
        <v>5491-Oregon International School</v>
      </c>
      <c r="B5" s="22">
        <v>5491</v>
      </c>
      <c r="C5" s="22" t="s">
        <v>426</v>
      </c>
      <c r="D5" s="22">
        <v>5491</v>
      </c>
      <c r="E5" s="22" t="s">
        <v>639</v>
      </c>
      <c r="F5" s="156">
        <v>0</v>
      </c>
      <c r="G5" s="156">
        <v>0</v>
      </c>
      <c r="H5" s="156">
        <v>0</v>
      </c>
      <c r="I5" s="156">
        <v>0</v>
      </c>
    </row>
    <row r="6" spans="1:9">
      <c r="A6" s="3" t="str">
        <f>CONCATENATE(B6,"-",C6)</f>
        <v>1895-Huntington SD 16J</v>
      </c>
      <c r="B6" s="22">
        <v>1895</v>
      </c>
      <c r="C6" s="22" t="s">
        <v>534</v>
      </c>
      <c r="D6" s="22">
        <v>1895</v>
      </c>
      <c r="E6" s="22"/>
      <c r="F6" s="156">
        <v>284.70000000000005</v>
      </c>
      <c r="G6" s="156">
        <v>0</v>
      </c>
      <c r="H6" s="156">
        <v>284.70000000000005</v>
      </c>
      <c r="I6" s="156">
        <v>0</v>
      </c>
    </row>
    <row r="7" spans="1:9">
      <c r="A7" s="3" t="str">
        <f>CONCATENATE(B7,"-",E7)</f>
        <v>3351-Huntington School</v>
      </c>
      <c r="B7" s="22">
        <v>3351</v>
      </c>
      <c r="C7" s="22" t="s">
        <v>534</v>
      </c>
      <c r="D7" s="22">
        <v>3351</v>
      </c>
      <c r="E7" s="22" t="s">
        <v>533</v>
      </c>
      <c r="F7" s="156">
        <v>0</v>
      </c>
      <c r="G7" s="156">
        <v>284.70000000000005</v>
      </c>
      <c r="H7" s="156">
        <v>0</v>
      </c>
      <c r="I7" s="156">
        <v>284.70000000000005</v>
      </c>
    </row>
    <row r="8" spans="1:9">
      <c r="A8" s="3" t="str">
        <f>CONCATENATE(B8,"-",C8)</f>
        <v>1896-Burnt River SD 30J</v>
      </c>
      <c r="B8" s="22">
        <v>1896</v>
      </c>
      <c r="C8" s="22" t="s">
        <v>440</v>
      </c>
      <c r="D8" s="22">
        <v>1896</v>
      </c>
      <c r="E8" s="22"/>
      <c r="F8" s="156">
        <v>72.42</v>
      </c>
      <c r="G8" s="156">
        <v>0</v>
      </c>
      <c r="H8" s="156">
        <v>72.42</v>
      </c>
      <c r="I8" s="156">
        <v>0</v>
      </c>
    </row>
    <row r="9" spans="1:9">
      <c r="A9" s="3" t="str">
        <f>CONCATENATE(B9,"-",E9)</f>
        <v>3347-Burnt River School</v>
      </c>
      <c r="B9" s="22">
        <v>3347</v>
      </c>
      <c r="C9" s="22" t="s">
        <v>440</v>
      </c>
      <c r="D9" s="22">
        <v>3347</v>
      </c>
      <c r="E9" s="22" t="s">
        <v>439</v>
      </c>
      <c r="F9" s="156">
        <v>0</v>
      </c>
      <c r="G9" s="156">
        <v>72.42</v>
      </c>
      <c r="H9" s="156">
        <v>0</v>
      </c>
      <c r="I9" s="156">
        <v>72.42</v>
      </c>
    </row>
    <row r="10" spans="1:9">
      <c r="A10" s="3" t="str">
        <f>CONCATENATE(B10,"-",C10)</f>
        <v>1897-Pine Eagle SD 61</v>
      </c>
      <c r="B10" s="22">
        <v>1897</v>
      </c>
      <c r="C10" s="22" t="s">
        <v>655</v>
      </c>
      <c r="D10" s="22">
        <v>1897</v>
      </c>
      <c r="E10" s="22"/>
      <c r="F10" s="156">
        <v>577.91999999999996</v>
      </c>
      <c r="G10" s="156">
        <v>0</v>
      </c>
      <c r="H10" s="156">
        <v>577.91999999999996</v>
      </c>
      <c r="I10" s="156">
        <v>0</v>
      </c>
    </row>
    <row r="11" spans="1:9">
      <c r="A11" s="3" t="str">
        <f>CONCATENATE(B11,"-",E11)</f>
        <v>15-Pine Eagle Charter School</v>
      </c>
      <c r="B11" s="22">
        <v>15</v>
      </c>
      <c r="C11" s="22" t="s">
        <v>655</v>
      </c>
      <c r="D11" s="22">
        <v>15</v>
      </c>
      <c r="E11" s="22" t="s">
        <v>654</v>
      </c>
      <c r="F11" s="156">
        <v>0</v>
      </c>
      <c r="G11" s="156">
        <v>577.91999999999996</v>
      </c>
      <c r="H11" s="156">
        <v>0</v>
      </c>
      <c r="I11" s="156">
        <v>577.91999999999996</v>
      </c>
    </row>
    <row r="12" spans="1:9">
      <c r="A12" s="3" t="str">
        <f t="shared" ref="A12:A13" si="1">CONCATENATE(B12,"-",C12)</f>
        <v>1898-Monroe SD 1J</v>
      </c>
      <c r="B12" s="22">
        <v>1898</v>
      </c>
      <c r="C12" s="22" t="s">
        <v>598</v>
      </c>
      <c r="D12" s="22">
        <v>1898</v>
      </c>
      <c r="E12" s="22"/>
      <c r="F12" s="156">
        <v>1074.6600000000001</v>
      </c>
      <c r="G12" s="156">
        <v>1074.6600000000001</v>
      </c>
      <c r="H12" s="156">
        <v>1074.6600000000001</v>
      </c>
      <c r="I12" s="156">
        <v>1074.6600000000001</v>
      </c>
    </row>
    <row r="13" spans="1:9">
      <c r="A13" s="3" t="str">
        <f t="shared" si="1"/>
        <v>1899-Alsea SD 7J</v>
      </c>
      <c r="B13" s="22">
        <v>1899</v>
      </c>
      <c r="C13" s="22" t="s">
        <v>410</v>
      </c>
      <c r="D13" s="22">
        <v>1899</v>
      </c>
      <c r="E13" s="22"/>
      <c r="F13" s="156">
        <v>2765.13</v>
      </c>
      <c r="G13" s="156">
        <v>0</v>
      </c>
      <c r="H13" s="156">
        <v>2765.13</v>
      </c>
      <c r="I13" s="156">
        <v>0</v>
      </c>
    </row>
    <row r="14" spans="1:9">
      <c r="A14" s="3" t="str">
        <f>CONCATENATE(B14,"-",E14)</f>
        <v>17-Alsea Charter School</v>
      </c>
      <c r="B14" s="22">
        <v>17</v>
      </c>
      <c r="C14" s="22" t="s">
        <v>410</v>
      </c>
      <c r="D14" s="22">
        <v>17</v>
      </c>
      <c r="E14" s="22" t="s">
        <v>409</v>
      </c>
      <c r="F14" s="156">
        <v>0</v>
      </c>
      <c r="G14" s="156">
        <v>2765.13</v>
      </c>
      <c r="H14" s="156">
        <v>0</v>
      </c>
      <c r="I14" s="156">
        <v>2765.13</v>
      </c>
    </row>
    <row r="15" spans="1:9">
      <c r="A15" s="3" t="str">
        <f>CONCATENATE(B15,"-",C15)</f>
        <v>1900-Philomath SD 17J</v>
      </c>
      <c r="B15" s="22">
        <v>1900</v>
      </c>
      <c r="C15" s="22" t="s">
        <v>649</v>
      </c>
      <c r="D15" s="22">
        <v>1900</v>
      </c>
      <c r="E15" s="22"/>
      <c r="F15" s="156">
        <v>4630.5</v>
      </c>
      <c r="G15" s="156">
        <v>4044.21</v>
      </c>
      <c r="H15" s="156">
        <v>4630.5</v>
      </c>
      <c r="I15" s="156">
        <v>4044.21</v>
      </c>
    </row>
    <row r="16" spans="1:9">
      <c r="A16" s="3" t="str">
        <f>CONCATENATE(B16,"-",E16)</f>
        <v>3440-Kings Valley Charter School</v>
      </c>
      <c r="B16" s="22">
        <v>3440</v>
      </c>
      <c r="C16" s="22" t="s">
        <v>649</v>
      </c>
      <c r="D16" s="22">
        <v>3440</v>
      </c>
      <c r="E16" s="22" t="s">
        <v>558</v>
      </c>
      <c r="F16" s="156">
        <v>0</v>
      </c>
      <c r="G16" s="156">
        <v>586.29</v>
      </c>
      <c r="H16" s="156">
        <v>0</v>
      </c>
      <c r="I16" s="156">
        <v>586.29</v>
      </c>
    </row>
    <row r="17" spans="1:9">
      <c r="A17" s="3" t="str">
        <f>CONCATENATE(B17,"-",C17)</f>
        <v>1901-Corvallis SD 509J</v>
      </c>
      <c r="B17" s="22">
        <v>1901</v>
      </c>
      <c r="C17" s="22" t="s">
        <v>467</v>
      </c>
      <c r="D17" s="22">
        <v>1901</v>
      </c>
      <c r="E17" s="22"/>
      <c r="F17" s="156">
        <v>19020.48</v>
      </c>
      <c r="G17" s="156">
        <v>18727.560000000001</v>
      </c>
      <c r="H17" s="156">
        <v>19020.48</v>
      </c>
      <c r="I17" s="156">
        <v>18727.560000000001</v>
      </c>
    </row>
    <row r="18" spans="1:9">
      <c r="A18" s="3" t="str">
        <f>CONCATENATE(B18,"-",E18)</f>
        <v xml:space="preserve">4637-Inavale Community Partners dba Muddy Creek Charter School </v>
      </c>
      <c r="B18" s="22">
        <v>4637</v>
      </c>
      <c r="C18" s="22" t="s">
        <v>467</v>
      </c>
      <c r="D18" s="22">
        <v>4637</v>
      </c>
      <c r="E18" s="22" t="s">
        <v>537</v>
      </c>
      <c r="F18" s="156">
        <v>0</v>
      </c>
      <c r="G18" s="156">
        <v>292.92</v>
      </c>
      <c r="H18" s="156">
        <v>0</v>
      </c>
      <c r="I18" s="156">
        <v>292.92</v>
      </c>
    </row>
    <row r="19" spans="1:9">
      <c r="A19" s="3" t="str">
        <f>CONCATENATE(B19,"-",C19)</f>
        <v>1922-West Linn-Wilsonville SD 3J</v>
      </c>
      <c r="B19" s="22">
        <v>1922</v>
      </c>
      <c r="C19" s="22" t="s">
        <v>750</v>
      </c>
      <c r="D19" s="22">
        <v>1922</v>
      </c>
      <c r="E19" s="22"/>
      <c r="F19" s="156">
        <v>27320.159999999996</v>
      </c>
      <c r="G19" s="156">
        <v>26990.61</v>
      </c>
      <c r="H19" s="156">
        <v>27320.159999999996</v>
      </c>
      <c r="I19" s="156">
        <v>26990.61</v>
      </c>
    </row>
    <row r="20" spans="1:9">
      <c r="A20" s="3" t="str">
        <f>CONCATENATE(B20,"-",E20)</f>
        <v>3452-Three Rivers Charter School</v>
      </c>
      <c r="B20" s="22">
        <v>3452</v>
      </c>
      <c r="C20" s="22" t="s">
        <v>750</v>
      </c>
      <c r="D20" s="22">
        <v>3452</v>
      </c>
      <c r="E20" s="22" t="s">
        <v>732</v>
      </c>
      <c r="F20" s="156">
        <v>0</v>
      </c>
      <c r="G20" s="156">
        <v>329.54999999999995</v>
      </c>
      <c r="H20" s="156">
        <v>0</v>
      </c>
      <c r="I20" s="156">
        <v>329.54999999999995</v>
      </c>
    </row>
    <row r="21" spans="1:9" ht="15.75" customHeight="1">
      <c r="A21" s="3" t="str">
        <f>CONCATENATE(B21,"-",C21)</f>
        <v>1923-Lake Oswego SD 7J</v>
      </c>
      <c r="B21" s="22">
        <v>1923</v>
      </c>
      <c r="C21" s="22" t="s">
        <v>566</v>
      </c>
      <c r="D21" s="22">
        <v>1923</v>
      </c>
      <c r="E21" s="22"/>
      <c r="F21" s="156">
        <v>20407.560000000001</v>
      </c>
      <c r="G21" s="156">
        <v>20371.920000000002</v>
      </c>
      <c r="H21" s="156">
        <v>20407.560000000001</v>
      </c>
      <c r="I21" s="156">
        <v>20371.920000000002</v>
      </c>
    </row>
    <row r="22" spans="1:9" ht="15.75" customHeight="1">
      <c r="A22" s="3" t="str">
        <f>CONCATENATE(B22,"-",E22)</f>
        <v>5455-Harmony Academy</v>
      </c>
      <c r="B22" s="22">
        <v>5455</v>
      </c>
      <c r="C22" s="22" t="s">
        <v>566</v>
      </c>
      <c r="D22" s="22">
        <v>5455</v>
      </c>
      <c r="E22" s="22" t="s">
        <v>520</v>
      </c>
      <c r="F22" s="156">
        <v>0</v>
      </c>
      <c r="G22" s="156">
        <v>35.64</v>
      </c>
      <c r="H22" s="156">
        <v>0</v>
      </c>
      <c r="I22" s="156">
        <v>35.64</v>
      </c>
    </row>
    <row r="23" spans="1:9" ht="15.75" customHeight="1">
      <c r="A23" s="3" t="str">
        <f>CONCATENATE(B23,"-",C23)</f>
        <v>1924-North Clackamas SD 12</v>
      </c>
      <c r="B23" s="22">
        <v>1924</v>
      </c>
      <c r="C23" s="22" t="s">
        <v>618</v>
      </c>
      <c r="D23" s="22">
        <v>1924</v>
      </c>
      <c r="E23" s="22"/>
      <c r="F23" s="156">
        <v>49736.160000000003</v>
      </c>
      <c r="G23" s="156">
        <v>45852.99</v>
      </c>
      <c r="H23" s="156">
        <v>49736.160000000003</v>
      </c>
      <c r="I23" s="156">
        <v>45852.99</v>
      </c>
    </row>
    <row r="24" spans="1:9" ht="15.75" customHeight="1">
      <c r="A24" s="3" t="str">
        <f t="shared" ref="A24:A27" si="2">CONCATENATE(B24,"-",E24)</f>
        <v>4223-Clackamas Web Academy</v>
      </c>
      <c r="B24" s="22">
        <v>4223</v>
      </c>
      <c r="C24" s="22" t="s">
        <v>618</v>
      </c>
      <c r="D24" s="22">
        <v>4223</v>
      </c>
      <c r="E24" s="22" t="s">
        <v>457</v>
      </c>
      <c r="F24" s="156">
        <v>0</v>
      </c>
      <c r="G24" s="156">
        <v>1594.8899999999999</v>
      </c>
      <c r="H24" s="156">
        <v>0</v>
      </c>
      <c r="I24" s="156">
        <v>1594.8899999999999</v>
      </c>
    </row>
    <row r="25" spans="1:9" ht="15.75" customHeight="1">
      <c r="A25" s="3" t="str">
        <f t="shared" si="2"/>
        <v>4226-Clackamas Middle College</v>
      </c>
      <c r="B25" s="22">
        <v>4226</v>
      </c>
      <c r="C25" s="22" t="s">
        <v>618</v>
      </c>
      <c r="D25" s="22">
        <v>4226</v>
      </c>
      <c r="E25" s="22" t="s">
        <v>456</v>
      </c>
      <c r="F25" s="156">
        <v>0</v>
      </c>
      <c r="G25" s="156">
        <v>701.61</v>
      </c>
      <c r="H25" s="156">
        <v>0</v>
      </c>
      <c r="I25" s="156">
        <v>701.61</v>
      </c>
    </row>
    <row r="26" spans="1:9" ht="15.75" customHeight="1">
      <c r="A26" s="3" t="str">
        <f t="shared" si="2"/>
        <v>4369-Milwaukie Academy of the Arts</v>
      </c>
      <c r="B26" s="22">
        <v>4369</v>
      </c>
      <c r="C26" s="22" t="s">
        <v>618</v>
      </c>
      <c r="D26" s="22">
        <v>4369</v>
      </c>
      <c r="E26" s="22" t="s">
        <v>592</v>
      </c>
      <c r="F26" s="156">
        <v>0</v>
      </c>
      <c r="G26" s="156">
        <v>925.89</v>
      </c>
      <c r="H26" s="156">
        <v>0</v>
      </c>
      <c r="I26" s="156">
        <v>925.89</v>
      </c>
    </row>
    <row r="27" spans="1:9" ht="15.75" customHeight="1">
      <c r="A27" s="3" t="str">
        <f t="shared" si="2"/>
        <v>4475-Cascade Heights Public Charter School</v>
      </c>
      <c r="B27" s="22">
        <v>4475</v>
      </c>
      <c r="C27" s="22" t="s">
        <v>618</v>
      </c>
      <c r="D27" s="22">
        <v>4475</v>
      </c>
      <c r="E27" s="22" t="s">
        <v>444</v>
      </c>
      <c r="F27" s="156">
        <v>0</v>
      </c>
      <c r="G27" s="156">
        <v>660.78</v>
      </c>
      <c r="H27" s="156">
        <v>0</v>
      </c>
      <c r="I27" s="156">
        <v>660.78</v>
      </c>
    </row>
    <row r="28" spans="1:9" ht="15.75" customHeight="1">
      <c r="A28" s="3" t="str">
        <f>CONCATENATE(B28,"-",C28)</f>
        <v>1925-Molalla River SD 35</v>
      </c>
      <c r="B28" s="22">
        <v>1925</v>
      </c>
      <c r="C28" s="22" t="s">
        <v>595</v>
      </c>
      <c r="D28" s="22">
        <v>1925</v>
      </c>
      <c r="E28" s="22"/>
      <c r="F28" s="156">
        <v>7408.32</v>
      </c>
      <c r="G28" s="156">
        <v>6681.0300000000007</v>
      </c>
      <c r="H28" s="156">
        <v>7408.32</v>
      </c>
      <c r="I28" s="156">
        <v>6681.0300000000007</v>
      </c>
    </row>
    <row r="29" spans="1:9" ht="15.75" customHeight="1">
      <c r="A29" s="3" t="str">
        <f t="shared" ref="A29:A30" si="3">CONCATENATE(B29,"-",E29)</f>
        <v>4745-Molalla River Academy</v>
      </c>
      <c r="B29" s="22">
        <v>4745</v>
      </c>
      <c r="C29" s="22" t="s">
        <v>595</v>
      </c>
      <c r="D29" s="22">
        <v>4745</v>
      </c>
      <c r="E29" s="22" t="s">
        <v>594</v>
      </c>
      <c r="F29" s="156">
        <v>0</v>
      </c>
      <c r="G29" s="156">
        <v>563.16</v>
      </c>
      <c r="H29" s="156">
        <v>0</v>
      </c>
      <c r="I29" s="156">
        <v>563.16</v>
      </c>
    </row>
    <row r="30" spans="1:9" ht="15.75" customHeight="1">
      <c r="A30" s="3" t="str">
        <f t="shared" si="3"/>
        <v>4818-Renaissance Public Academy</v>
      </c>
      <c r="B30" s="22">
        <v>4818</v>
      </c>
      <c r="C30" s="22" t="s">
        <v>595</v>
      </c>
      <c r="D30" s="22">
        <v>4818</v>
      </c>
      <c r="E30" s="22" t="s">
        <v>672</v>
      </c>
      <c r="F30" s="156">
        <v>0</v>
      </c>
      <c r="G30" s="156">
        <v>164.13</v>
      </c>
      <c r="H30" s="156">
        <v>0</v>
      </c>
      <c r="I30" s="156">
        <v>164.13</v>
      </c>
    </row>
    <row r="31" spans="1:9" ht="15.75" customHeight="1">
      <c r="A31" s="3" t="str">
        <f>CONCATENATE(B31,"-",C31)</f>
        <v>1926-Oregon Trail SD 46</v>
      </c>
      <c r="B31" s="22">
        <v>1926</v>
      </c>
      <c r="C31" s="22" t="s">
        <v>641</v>
      </c>
      <c r="D31" s="22">
        <v>1926</v>
      </c>
      <c r="E31" s="22"/>
      <c r="F31" s="156">
        <v>12896.670000000002</v>
      </c>
      <c r="G31" s="156">
        <v>12152.67</v>
      </c>
      <c r="H31" s="156">
        <v>12896.670000000002</v>
      </c>
      <c r="I31" s="156">
        <v>12152.67</v>
      </c>
    </row>
    <row r="32" spans="1:9" ht="15.75" customHeight="1">
      <c r="A32" s="3" t="str">
        <f>CONCATENATE(B32,"-",E32)</f>
        <v>4820-Oregon Trail  Academy</v>
      </c>
      <c r="B32" s="22">
        <v>4820</v>
      </c>
      <c r="C32" s="22" t="s">
        <v>641</v>
      </c>
      <c r="D32" s="22">
        <v>4820</v>
      </c>
      <c r="E32" s="22" t="s">
        <v>640</v>
      </c>
      <c r="F32" s="156">
        <v>0</v>
      </c>
      <c r="G32" s="156">
        <v>744</v>
      </c>
      <c r="H32" s="156">
        <v>0</v>
      </c>
      <c r="I32" s="156">
        <v>744</v>
      </c>
    </row>
    <row r="33" spans="1:9" ht="15.75" customHeight="1">
      <c r="A33" s="3" t="str">
        <f t="shared" ref="A33:A34" si="4">CONCATENATE(B33,"-",C33)</f>
        <v>1927-Colton SD 53</v>
      </c>
      <c r="B33" s="22">
        <v>1927</v>
      </c>
      <c r="C33" s="22" t="s">
        <v>461</v>
      </c>
      <c r="D33" s="22">
        <v>1927</v>
      </c>
      <c r="E33" s="22"/>
      <c r="F33" s="156">
        <v>1418.1</v>
      </c>
      <c r="G33" s="156">
        <v>1418.1</v>
      </c>
      <c r="H33" s="156">
        <v>1418.1</v>
      </c>
      <c r="I33" s="156">
        <v>1418.1</v>
      </c>
    </row>
    <row r="34" spans="1:9" ht="15.75" customHeight="1">
      <c r="A34" s="3" t="str">
        <f t="shared" si="4"/>
        <v>1928-Oregon City SD 62</v>
      </c>
      <c r="B34" s="22">
        <v>1928</v>
      </c>
      <c r="C34" s="22" t="s">
        <v>635</v>
      </c>
      <c r="D34" s="22">
        <v>1928</v>
      </c>
      <c r="E34" s="22"/>
      <c r="F34" s="156">
        <v>21660.75</v>
      </c>
      <c r="G34" s="156">
        <v>18660.810000000001</v>
      </c>
      <c r="H34" s="156">
        <v>21660.75</v>
      </c>
      <c r="I34" s="156">
        <v>18660.810000000001</v>
      </c>
    </row>
    <row r="35" spans="1:9" ht="15.75" customHeight="1">
      <c r="A35" s="3" t="str">
        <f t="shared" ref="A35:A38" si="5">CONCATENATE(B35,"-",E35)</f>
        <v>2735-Oregon City Service Learning Academy</v>
      </c>
      <c r="B35" s="22">
        <v>2735</v>
      </c>
      <c r="C35" s="22" t="s">
        <v>635</v>
      </c>
      <c r="D35" s="22">
        <v>2735</v>
      </c>
      <c r="E35" s="22" t="s">
        <v>636</v>
      </c>
      <c r="F35" s="156">
        <v>0</v>
      </c>
      <c r="G35" s="156">
        <v>391.91999999999996</v>
      </c>
      <c r="H35" s="156">
        <v>0</v>
      </c>
      <c r="I35" s="156">
        <v>391.91999999999996</v>
      </c>
    </row>
    <row r="36" spans="1:9" ht="15.75" customHeight="1">
      <c r="A36" s="3" t="str">
        <f t="shared" si="5"/>
        <v>4480-Springwater Environmental Sciences School</v>
      </c>
      <c r="B36" s="22">
        <v>4480</v>
      </c>
      <c r="C36" s="22" t="s">
        <v>635</v>
      </c>
      <c r="D36" s="22">
        <v>4480</v>
      </c>
      <c r="E36" s="22" t="s">
        <v>713</v>
      </c>
      <c r="F36" s="156">
        <v>0</v>
      </c>
      <c r="G36" s="156">
        <v>600.21</v>
      </c>
      <c r="H36" s="156">
        <v>0</v>
      </c>
      <c r="I36" s="156">
        <v>600.21</v>
      </c>
    </row>
    <row r="37" spans="1:9" ht="15.75" customHeight="1">
      <c r="A37" s="3" t="str">
        <f t="shared" si="5"/>
        <v>4585-Alliance Charter Academy</v>
      </c>
      <c r="B37" s="22">
        <v>4585</v>
      </c>
      <c r="C37" s="22" t="s">
        <v>635</v>
      </c>
      <c r="D37" s="22">
        <v>4585</v>
      </c>
      <c r="E37" s="22" t="s">
        <v>408</v>
      </c>
      <c r="F37" s="156">
        <v>0</v>
      </c>
      <c r="G37" s="156">
        <v>1106.58</v>
      </c>
      <c r="H37" s="156">
        <v>0</v>
      </c>
      <c r="I37" s="156">
        <v>1106.58</v>
      </c>
    </row>
    <row r="38" spans="1:9" ht="15.75" customHeight="1">
      <c r="A38" s="3" t="str">
        <f t="shared" si="5"/>
        <v>4802-Clackamas Academy of Industrial Sciences</v>
      </c>
      <c r="B38" s="22">
        <v>4802</v>
      </c>
      <c r="C38" s="22" t="s">
        <v>635</v>
      </c>
      <c r="D38" s="22">
        <v>4802</v>
      </c>
      <c r="E38" s="22" t="s">
        <v>455</v>
      </c>
      <c r="F38" s="156">
        <v>0</v>
      </c>
      <c r="G38" s="156">
        <v>901.23</v>
      </c>
      <c r="H38" s="156">
        <v>0</v>
      </c>
      <c r="I38" s="156">
        <v>901.23</v>
      </c>
    </row>
    <row r="39" spans="1:9" ht="15.75" customHeight="1">
      <c r="A39" s="3" t="str">
        <f t="shared" ref="A39:A40" si="6">CONCATENATE(B39,"-",C39)</f>
        <v>1929-Canby SD 86</v>
      </c>
      <c r="B39" s="22">
        <v>1929</v>
      </c>
      <c r="C39" s="22" t="s">
        <v>443</v>
      </c>
      <c r="D39" s="22">
        <v>1929</v>
      </c>
      <c r="E39" s="22"/>
      <c r="F39" s="156">
        <v>12497.22</v>
      </c>
      <c r="G39" s="156">
        <v>12497.22</v>
      </c>
      <c r="H39" s="156">
        <v>12497.22</v>
      </c>
      <c r="I39" s="156">
        <v>12497.22</v>
      </c>
    </row>
    <row r="40" spans="1:9" ht="15.75" customHeight="1">
      <c r="A40" s="3" t="str">
        <f t="shared" si="6"/>
        <v>1930-Estacada SD 108</v>
      </c>
      <c r="B40" s="22">
        <v>1930</v>
      </c>
      <c r="C40" s="22" t="s">
        <v>500</v>
      </c>
      <c r="D40" s="22">
        <v>1930</v>
      </c>
      <c r="E40" s="22"/>
      <c r="F40" s="156">
        <v>9038.82</v>
      </c>
      <c r="G40" s="156">
        <v>5120.82</v>
      </c>
      <c r="H40" s="156">
        <v>9038.82</v>
      </c>
      <c r="I40" s="156">
        <v>5120.82</v>
      </c>
    </row>
    <row r="41" spans="1:9" ht="15.75" customHeight="1">
      <c r="A41" s="3" t="str">
        <f t="shared" ref="A41:A42" si="7">CONCATENATE(B41,"-",E41)</f>
        <v>4670-Summit Learning Charter</v>
      </c>
      <c r="B41" s="22">
        <v>4670</v>
      </c>
      <c r="C41" s="22" t="s">
        <v>500</v>
      </c>
      <c r="D41" s="22">
        <v>4670</v>
      </c>
      <c r="E41" s="22" t="s">
        <v>719</v>
      </c>
      <c r="F41" s="156">
        <v>0</v>
      </c>
      <c r="G41" s="156">
        <v>3918</v>
      </c>
      <c r="H41" s="156">
        <v>0</v>
      </c>
      <c r="I41" s="156">
        <v>3918</v>
      </c>
    </row>
    <row r="42" spans="1:9" ht="15.75" customHeight="1">
      <c r="A42" s="3" t="str">
        <f t="shared" si="7"/>
        <v>4760-Summit Community College High School</v>
      </c>
      <c r="B42" s="22">
        <v>4760</v>
      </c>
      <c r="C42" s="22" t="s">
        <v>500</v>
      </c>
      <c r="D42" s="22">
        <v>4760</v>
      </c>
      <c r="E42" s="22" t="s">
        <v>718</v>
      </c>
      <c r="F42" s="156">
        <v>0</v>
      </c>
      <c r="G42" s="156">
        <v>0</v>
      </c>
      <c r="H42" s="156">
        <v>0</v>
      </c>
      <c r="I42" s="156">
        <v>0</v>
      </c>
    </row>
    <row r="43" spans="1:9" ht="15.75" customHeight="1">
      <c r="A43" s="3" t="str">
        <f t="shared" ref="A43:A46" si="8">CONCATENATE(B43,"-",C43)</f>
        <v>1931-Gladstone SD 115</v>
      </c>
      <c r="B43" s="22">
        <v>1931</v>
      </c>
      <c r="C43" s="22" t="s">
        <v>513</v>
      </c>
      <c r="D43" s="22">
        <v>1931</v>
      </c>
      <c r="E43" s="22"/>
      <c r="F43" s="156">
        <v>5243.82</v>
      </c>
      <c r="G43" s="156">
        <v>5243.82</v>
      </c>
      <c r="H43" s="156">
        <v>5243.82</v>
      </c>
      <c r="I43" s="156">
        <v>5243.82</v>
      </c>
    </row>
    <row r="44" spans="1:9" ht="15.75" customHeight="1">
      <c r="A44" s="3" t="str">
        <f t="shared" si="8"/>
        <v>1933-Astoria SD 1</v>
      </c>
      <c r="B44" s="22">
        <v>1933</v>
      </c>
      <c r="C44" s="22" t="s">
        <v>422</v>
      </c>
      <c r="D44" s="22">
        <v>1933</v>
      </c>
      <c r="E44" s="22"/>
      <c r="F44" s="156">
        <v>5227.71</v>
      </c>
      <c r="G44" s="156">
        <v>5227.71</v>
      </c>
      <c r="H44" s="156">
        <v>5227.71</v>
      </c>
      <c r="I44" s="156">
        <v>5227.71</v>
      </c>
    </row>
    <row r="45" spans="1:9" ht="15.75" customHeight="1">
      <c r="A45" s="3" t="str">
        <f t="shared" si="8"/>
        <v>1934-Jewell SD 8</v>
      </c>
      <c r="B45" s="22">
        <v>1934</v>
      </c>
      <c r="C45" s="22" t="s">
        <v>546</v>
      </c>
      <c r="D45" s="22">
        <v>1934</v>
      </c>
      <c r="E45" s="22"/>
      <c r="F45" s="156">
        <v>381.03000000000003</v>
      </c>
      <c r="G45" s="156">
        <v>381.03000000000003</v>
      </c>
      <c r="H45" s="156">
        <v>381.03000000000003</v>
      </c>
      <c r="I45" s="156">
        <v>381.03000000000003</v>
      </c>
    </row>
    <row r="46" spans="1:9" ht="15.75" customHeight="1">
      <c r="A46" s="3" t="str">
        <f t="shared" si="8"/>
        <v>1935-Seaside SD 10</v>
      </c>
      <c r="B46" s="22">
        <v>1935</v>
      </c>
      <c r="C46" s="22" t="s">
        <v>693</v>
      </c>
      <c r="D46" s="22">
        <v>1935</v>
      </c>
      <c r="E46" s="22"/>
      <c r="F46" s="156">
        <v>4472.43</v>
      </c>
      <c r="G46" s="156">
        <v>4326.6900000000005</v>
      </c>
      <c r="H46" s="156">
        <v>4472.43</v>
      </c>
      <c r="I46" s="156">
        <v>4326.6900000000005</v>
      </c>
    </row>
    <row r="47" spans="1:9" ht="15.75" customHeight="1">
      <c r="A47" s="3" t="str">
        <f>CONCATENATE(B47,"-",E47)</f>
        <v>5385-The Cannon Beach Academy</v>
      </c>
      <c r="B47" s="22">
        <v>5385</v>
      </c>
      <c r="C47" s="22" t="s">
        <v>693</v>
      </c>
      <c r="D47" s="22">
        <v>5385</v>
      </c>
      <c r="E47" s="22" t="s">
        <v>726</v>
      </c>
      <c r="F47" s="156">
        <v>0</v>
      </c>
      <c r="G47" s="156">
        <v>145.74</v>
      </c>
      <c r="H47" s="156">
        <v>0</v>
      </c>
      <c r="I47" s="156">
        <v>145.74</v>
      </c>
    </row>
    <row r="48" spans="1:9" ht="15.75" customHeight="1">
      <c r="A48" s="3" t="str">
        <f t="shared" ref="A48:A50" si="9">CONCATENATE(B48,"-",C48)</f>
        <v>1936-Warrenton-Hammond SD 30</v>
      </c>
      <c r="B48" s="22">
        <v>1936</v>
      </c>
      <c r="C48" s="22" t="s">
        <v>748</v>
      </c>
      <c r="D48" s="22">
        <v>1936</v>
      </c>
      <c r="E48" s="22"/>
      <c r="F48" s="156">
        <v>2924.1000000000004</v>
      </c>
      <c r="G48" s="156">
        <v>2924.1000000000004</v>
      </c>
      <c r="H48" s="156">
        <v>2924.1000000000004</v>
      </c>
      <c r="I48" s="156">
        <v>2924.1000000000004</v>
      </c>
    </row>
    <row r="49" spans="1:9" ht="15.75" customHeight="1">
      <c r="A49" s="3" t="str">
        <f t="shared" si="9"/>
        <v>2262-Knappa SD 4</v>
      </c>
      <c r="B49" s="22">
        <v>2262</v>
      </c>
      <c r="C49" s="22" t="s">
        <v>563</v>
      </c>
      <c r="D49" s="22">
        <v>2262</v>
      </c>
      <c r="E49" s="22"/>
      <c r="F49" s="156">
        <v>1406.19</v>
      </c>
      <c r="G49" s="156">
        <v>1406.19</v>
      </c>
      <c r="H49" s="156">
        <v>1406.19</v>
      </c>
      <c r="I49" s="156">
        <v>1406.19</v>
      </c>
    </row>
    <row r="50" spans="1:9" ht="15.75" customHeight="1">
      <c r="A50" s="3" t="str">
        <f t="shared" si="9"/>
        <v>1944-Scappoose SD 1J</v>
      </c>
      <c r="B50" s="22">
        <v>1944</v>
      </c>
      <c r="C50" s="22" t="s">
        <v>690</v>
      </c>
      <c r="D50" s="22">
        <v>1944</v>
      </c>
      <c r="E50" s="22"/>
      <c r="F50" s="156">
        <v>6508.5</v>
      </c>
      <c r="G50" s="156">
        <v>5693.25</v>
      </c>
      <c r="H50" s="156">
        <v>6508.5</v>
      </c>
      <c r="I50" s="156">
        <v>5693.25</v>
      </c>
    </row>
    <row r="51" spans="1:9" ht="15.75" customHeight="1">
      <c r="A51" s="3" t="str">
        <f>CONCATENATE(B51,"-",E51)</f>
        <v>4221-South Columbia Family School</v>
      </c>
      <c r="B51" s="22">
        <v>4221</v>
      </c>
      <c r="C51" s="22" t="s">
        <v>690</v>
      </c>
      <c r="D51" s="22">
        <v>4221</v>
      </c>
      <c r="E51" s="22" t="s">
        <v>705</v>
      </c>
      <c r="F51" s="156">
        <v>0</v>
      </c>
      <c r="G51" s="156">
        <v>176.34</v>
      </c>
      <c r="H51" s="156">
        <v>0</v>
      </c>
      <c r="I51" s="156">
        <v>176.34</v>
      </c>
    </row>
    <row r="52" spans="1:9" ht="15.75" customHeight="1">
      <c r="A52" s="3" t="str">
        <f t="shared" ref="A52:A53" si="10">CONCATENATE(B52,"-",C52)</f>
        <v>1945-Clatskanie SD 6J</v>
      </c>
      <c r="B52" s="22">
        <v>1945</v>
      </c>
      <c r="C52" s="22" t="s">
        <v>458</v>
      </c>
      <c r="D52" s="22">
        <v>1945</v>
      </c>
      <c r="E52" s="22"/>
      <c r="F52" s="156">
        <v>1969.71</v>
      </c>
      <c r="G52" s="156">
        <v>1969.71</v>
      </c>
      <c r="H52" s="156">
        <v>1969.71</v>
      </c>
      <c r="I52" s="156">
        <v>1969.71</v>
      </c>
    </row>
    <row r="53" spans="1:9" ht="15.75" customHeight="1">
      <c r="A53" s="3" t="str">
        <f t="shared" si="10"/>
        <v>1946-Rainier SD 13</v>
      </c>
      <c r="B53" s="22">
        <v>1946</v>
      </c>
      <c r="C53" s="22" t="s">
        <v>668</v>
      </c>
      <c r="D53" s="22">
        <v>1946</v>
      </c>
      <c r="E53" s="22"/>
      <c r="F53" s="156">
        <v>2557.59</v>
      </c>
      <c r="G53" s="156">
        <v>2557.59</v>
      </c>
      <c r="H53" s="156">
        <v>2557.59</v>
      </c>
      <c r="I53" s="156">
        <v>2557.59</v>
      </c>
    </row>
    <row r="54" spans="1:9" ht="15.75" customHeight="1">
      <c r="A54" s="3" t="str">
        <f>CONCATENATE(B54,"-",E54)</f>
        <v>4234-North Columbia Academy</v>
      </c>
      <c r="B54" s="22">
        <v>4234</v>
      </c>
      <c r="C54" s="22" t="s">
        <v>668</v>
      </c>
      <c r="D54" s="22">
        <v>4234</v>
      </c>
      <c r="E54" s="22" t="s">
        <v>619</v>
      </c>
      <c r="F54" s="156">
        <v>0</v>
      </c>
      <c r="G54" s="156">
        <v>0</v>
      </c>
      <c r="H54" s="156">
        <v>0</v>
      </c>
      <c r="I54" s="156">
        <v>0</v>
      </c>
    </row>
    <row r="55" spans="1:9" ht="15.75" customHeight="1">
      <c r="A55" s="3" t="str">
        <f t="shared" ref="A55:A56" si="11">CONCATENATE(B55,"-",C55)</f>
        <v>1947-Vernonia SD 47J</v>
      </c>
      <c r="B55" s="22">
        <v>1947</v>
      </c>
      <c r="C55" s="22" t="s">
        <v>745</v>
      </c>
      <c r="D55" s="22">
        <v>1947</v>
      </c>
      <c r="E55" s="22"/>
      <c r="F55" s="156">
        <v>1734.72</v>
      </c>
      <c r="G55" s="156">
        <v>1734.72</v>
      </c>
      <c r="H55" s="156">
        <v>1734.72</v>
      </c>
      <c r="I55" s="156">
        <v>1734.72</v>
      </c>
    </row>
    <row r="56" spans="1:9" ht="15.75" customHeight="1">
      <c r="A56" s="3" t="str">
        <f t="shared" si="11"/>
        <v>1948-St Helens SD 502</v>
      </c>
      <c r="B56" s="22">
        <v>1948</v>
      </c>
      <c r="C56" s="22" t="s">
        <v>715</v>
      </c>
      <c r="D56" s="22">
        <v>1948</v>
      </c>
      <c r="E56" s="22"/>
      <c r="F56" s="156">
        <v>8355.7199999999993</v>
      </c>
      <c r="G56" s="156">
        <v>7823.4000000000005</v>
      </c>
      <c r="H56" s="156">
        <v>8355.7199999999993</v>
      </c>
      <c r="I56" s="156">
        <v>7823.4000000000005</v>
      </c>
    </row>
    <row r="57" spans="1:9" ht="15.75" customHeight="1">
      <c r="A57" s="3" t="str">
        <f>CONCATENATE(B57,"-",E57)</f>
        <v>4602-St Helens Arthur Academy</v>
      </c>
      <c r="B57" s="22">
        <v>4602</v>
      </c>
      <c r="C57" s="22" t="s">
        <v>715</v>
      </c>
      <c r="D57" s="22">
        <v>4602</v>
      </c>
      <c r="E57" s="22" t="s">
        <v>714</v>
      </c>
      <c r="F57" s="156">
        <v>0</v>
      </c>
      <c r="G57" s="156">
        <v>532.31999999999994</v>
      </c>
      <c r="H57" s="156">
        <v>0</v>
      </c>
      <c r="I57" s="156">
        <v>532.31999999999994</v>
      </c>
    </row>
    <row r="58" spans="1:9" ht="15.75" customHeight="1">
      <c r="A58" s="3" t="str">
        <f t="shared" ref="A58:A59" si="12">CONCATENATE(B58,"-",C58)</f>
        <v>1964-Coquille SD 8</v>
      </c>
      <c r="B58" s="22">
        <v>1964</v>
      </c>
      <c r="C58" s="22" t="s">
        <v>464</v>
      </c>
      <c r="D58" s="22">
        <v>1964</v>
      </c>
      <c r="E58" s="22"/>
      <c r="F58" s="156">
        <v>3728.82</v>
      </c>
      <c r="G58" s="156">
        <v>3728.82</v>
      </c>
      <c r="H58" s="156">
        <v>3728.82</v>
      </c>
      <c r="I58" s="156">
        <v>3728.82</v>
      </c>
    </row>
    <row r="59" spans="1:9" ht="15.75" customHeight="1">
      <c r="A59" s="3" t="str">
        <f t="shared" si="12"/>
        <v>1965-Coos Bay SD 9</v>
      </c>
      <c r="B59" s="22">
        <v>1965</v>
      </c>
      <c r="C59" s="22" t="s">
        <v>463</v>
      </c>
      <c r="D59" s="22">
        <v>1965</v>
      </c>
      <c r="E59" s="22"/>
      <c r="F59" s="156">
        <v>9081.99</v>
      </c>
      <c r="G59" s="156">
        <v>8304.33</v>
      </c>
      <c r="H59" s="156">
        <v>9081.99</v>
      </c>
      <c r="I59" s="156">
        <v>8304.33</v>
      </c>
    </row>
    <row r="60" spans="1:9" ht="15.75" customHeight="1">
      <c r="A60" s="3" t="str">
        <f t="shared" ref="A60:A61" si="13">CONCATENATE(B60,"-",E60)</f>
        <v>3615-Lighthouse Charter School</v>
      </c>
      <c r="B60" s="22">
        <v>3615</v>
      </c>
      <c r="C60" s="22" t="s">
        <v>463</v>
      </c>
      <c r="D60" s="22">
        <v>3615</v>
      </c>
      <c r="E60" s="22" t="s">
        <v>572</v>
      </c>
      <c r="F60" s="156">
        <v>0</v>
      </c>
      <c r="G60" s="156">
        <v>613.89</v>
      </c>
      <c r="H60" s="156">
        <v>0</v>
      </c>
      <c r="I60" s="156">
        <v>613.89</v>
      </c>
    </row>
    <row r="61" spans="1:9" ht="15.75" customHeight="1">
      <c r="A61" s="3" t="str">
        <f t="shared" si="13"/>
        <v>4079-Resource Link Charter School</v>
      </c>
      <c r="B61" s="22">
        <v>4079</v>
      </c>
      <c r="C61" s="22" t="s">
        <v>463</v>
      </c>
      <c r="D61" s="22">
        <v>4079</v>
      </c>
      <c r="E61" s="22" t="s">
        <v>673</v>
      </c>
      <c r="F61" s="156">
        <v>0</v>
      </c>
      <c r="G61" s="156">
        <v>163.77000000000001</v>
      </c>
      <c r="H61" s="156">
        <v>0</v>
      </c>
      <c r="I61" s="156">
        <v>163.77000000000001</v>
      </c>
    </row>
    <row r="62" spans="1:9" ht="15.75" customHeight="1">
      <c r="A62" s="3" t="str">
        <f>CONCATENATE(B62,"-",C62)</f>
        <v>1966-North Bend SD 13</v>
      </c>
      <c r="B62" s="22">
        <v>1966</v>
      </c>
      <c r="C62" s="22" t="s">
        <v>617</v>
      </c>
      <c r="D62" s="22">
        <v>1966</v>
      </c>
      <c r="E62" s="22"/>
      <c r="F62" s="156">
        <v>12115.380000000001</v>
      </c>
      <c r="G62" s="156">
        <v>6548.88</v>
      </c>
      <c r="H62" s="156">
        <v>12115.380000000001</v>
      </c>
      <c r="I62" s="156">
        <v>6548.88</v>
      </c>
    </row>
    <row r="63" spans="1:9" ht="15.75" customHeight="1">
      <c r="A63" s="3" t="str">
        <f>CONCATENATE(B63,"-",E63)</f>
        <v>4690-Oregon Virtual Academy</v>
      </c>
      <c r="B63" s="22">
        <v>4690</v>
      </c>
      <c r="C63" s="22" t="s">
        <v>617</v>
      </c>
      <c r="D63" s="22">
        <v>4690</v>
      </c>
      <c r="E63" s="22" t="s">
        <v>642</v>
      </c>
      <c r="F63" s="156">
        <v>0</v>
      </c>
      <c r="G63" s="156">
        <v>5566.5</v>
      </c>
      <c r="H63" s="156">
        <v>0</v>
      </c>
      <c r="I63" s="156">
        <v>5566.5</v>
      </c>
    </row>
    <row r="64" spans="1:9" ht="15.75" customHeight="1">
      <c r="A64" s="3" t="str">
        <f t="shared" ref="A64:A67" si="14">CONCATENATE(B64,"-",C64)</f>
        <v>1967-Powers SD 31</v>
      </c>
      <c r="B64" s="22">
        <v>1967</v>
      </c>
      <c r="C64" s="22" t="s">
        <v>665</v>
      </c>
      <c r="D64" s="22">
        <v>1967</v>
      </c>
      <c r="E64" s="22"/>
      <c r="F64" s="156">
        <v>370.53000000000003</v>
      </c>
      <c r="G64" s="156">
        <v>370.53000000000003</v>
      </c>
      <c r="H64" s="156">
        <v>370.53000000000003</v>
      </c>
      <c r="I64" s="156">
        <v>370.53000000000003</v>
      </c>
    </row>
    <row r="65" spans="1:9" ht="15.75" customHeight="1">
      <c r="A65" s="3" t="str">
        <f t="shared" si="14"/>
        <v>1968-Myrtle Point SD 41</v>
      </c>
      <c r="B65" s="22">
        <v>1968</v>
      </c>
      <c r="C65" s="22" t="s">
        <v>608</v>
      </c>
      <c r="D65" s="22">
        <v>1968</v>
      </c>
      <c r="E65" s="22"/>
      <c r="F65" s="156">
        <v>1345.92</v>
      </c>
      <c r="G65" s="156">
        <v>1345.92</v>
      </c>
      <c r="H65" s="156">
        <v>1345.92</v>
      </c>
      <c r="I65" s="156">
        <v>1345.92</v>
      </c>
    </row>
    <row r="66" spans="1:9" ht="15.75" customHeight="1">
      <c r="A66" s="3" t="str">
        <f t="shared" si="14"/>
        <v>1969-Bandon SD 54</v>
      </c>
      <c r="B66" s="22">
        <v>1969</v>
      </c>
      <c r="C66" s="22" t="s">
        <v>428</v>
      </c>
      <c r="D66" s="22">
        <v>1969</v>
      </c>
      <c r="E66" s="22"/>
      <c r="F66" s="156">
        <v>1823.94</v>
      </c>
      <c r="G66" s="156">
        <v>1823.94</v>
      </c>
      <c r="H66" s="156">
        <v>1823.94</v>
      </c>
      <c r="I66" s="156">
        <v>1823.94</v>
      </c>
    </row>
    <row r="67" spans="1:9" ht="15.75" customHeight="1">
      <c r="A67" s="3" t="str">
        <f t="shared" si="14"/>
        <v>1970-Crook County SD</v>
      </c>
      <c r="B67" s="22">
        <v>1970</v>
      </c>
      <c r="C67" s="22" t="s">
        <v>472</v>
      </c>
      <c r="D67" s="22">
        <v>1970</v>
      </c>
      <c r="E67" s="22"/>
      <c r="F67" s="156">
        <v>9477.57</v>
      </c>
      <c r="G67" s="156">
        <v>8847.5999999999985</v>
      </c>
      <c r="H67" s="156">
        <v>9477.57</v>
      </c>
      <c r="I67" s="156">
        <v>8847.5999999999985</v>
      </c>
    </row>
    <row r="68" spans="1:9" ht="15.75" customHeight="1">
      <c r="A68" s="3" t="str">
        <f>CONCATENATE(B68,"-",E68)</f>
        <v>223-Powell Butte Community Charter School</v>
      </c>
      <c r="B68" s="22">
        <v>223</v>
      </c>
      <c r="C68" s="22" t="s">
        <v>472</v>
      </c>
      <c r="D68" s="22">
        <v>223</v>
      </c>
      <c r="E68" s="22" t="s">
        <v>664</v>
      </c>
      <c r="F68" s="156">
        <v>0</v>
      </c>
      <c r="G68" s="156">
        <v>629.97</v>
      </c>
      <c r="H68" s="156">
        <v>0</v>
      </c>
      <c r="I68" s="156">
        <v>629.97</v>
      </c>
    </row>
    <row r="69" spans="1:9" ht="15.75" customHeight="1">
      <c r="A69" s="3" t="str">
        <f t="shared" ref="A69:A72" si="15">CONCATENATE(B69,"-",C69)</f>
        <v>1972-Central Curry SD 1</v>
      </c>
      <c r="B69" s="22">
        <v>1972</v>
      </c>
      <c r="C69" s="22" t="s">
        <v>449</v>
      </c>
      <c r="D69" s="22">
        <v>1972</v>
      </c>
      <c r="E69" s="22"/>
      <c r="F69" s="156">
        <v>1273.17</v>
      </c>
      <c r="G69" s="156">
        <v>1273.17</v>
      </c>
      <c r="H69" s="156">
        <v>1273.17</v>
      </c>
      <c r="I69" s="156">
        <v>1273.17</v>
      </c>
    </row>
    <row r="70" spans="1:9" ht="15.75" customHeight="1">
      <c r="A70" s="3" t="str">
        <f t="shared" si="15"/>
        <v>1973-Port Orford-Langlois SD 2CJ</v>
      </c>
      <c r="B70" s="22">
        <v>1973</v>
      </c>
      <c r="C70" s="22" t="s">
        <v>660</v>
      </c>
      <c r="D70" s="22">
        <v>1973</v>
      </c>
      <c r="E70" s="22"/>
      <c r="F70" s="156">
        <v>653.22</v>
      </c>
      <c r="G70" s="156">
        <v>653.22</v>
      </c>
      <c r="H70" s="156">
        <v>653.22</v>
      </c>
      <c r="I70" s="156">
        <v>653.22</v>
      </c>
    </row>
    <row r="71" spans="1:9" ht="15.75" customHeight="1">
      <c r="A71" s="3" t="str">
        <f t="shared" si="15"/>
        <v>1974-Brookings-Harbor SD 17C</v>
      </c>
      <c r="B71" s="22">
        <v>1974</v>
      </c>
      <c r="C71" s="22" t="s">
        <v>438</v>
      </c>
      <c r="D71" s="22">
        <v>1974</v>
      </c>
      <c r="E71" s="22"/>
      <c r="F71" s="156">
        <v>4195.0499999999993</v>
      </c>
      <c r="G71" s="156">
        <v>4195.0499999999993</v>
      </c>
      <c r="H71" s="156">
        <v>4195.0499999999993</v>
      </c>
      <c r="I71" s="156">
        <v>4195.0499999999993</v>
      </c>
    </row>
    <row r="72" spans="1:9" ht="15.75" customHeight="1">
      <c r="A72" s="3" t="str">
        <f t="shared" si="15"/>
        <v>1976-Bend-LaPine Administrative SD 1</v>
      </c>
      <c r="B72" s="22">
        <v>1976</v>
      </c>
      <c r="C72" s="22" t="s">
        <v>432</v>
      </c>
      <c r="D72" s="22">
        <v>1976</v>
      </c>
      <c r="E72" s="22"/>
      <c r="F72" s="156">
        <v>51893.069999999992</v>
      </c>
      <c r="G72" s="156">
        <v>50742.240000000005</v>
      </c>
      <c r="H72" s="156">
        <v>51893.069999999992</v>
      </c>
      <c r="I72" s="156">
        <v>50742.240000000005</v>
      </c>
    </row>
    <row r="73" spans="1:9" ht="15.75" customHeight="1">
      <c r="A73" s="3" t="str">
        <f t="shared" ref="A73:A74" si="16">CONCATENATE(B73,"-",E73)</f>
        <v>5309-Bend International School</v>
      </c>
      <c r="B73" s="22">
        <v>5309</v>
      </c>
      <c r="C73" s="22" t="s">
        <v>432</v>
      </c>
      <c r="D73" s="22">
        <v>5309</v>
      </c>
      <c r="E73" s="22" t="s">
        <v>431</v>
      </c>
      <c r="F73" s="156">
        <v>0</v>
      </c>
      <c r="G73" s="156">
        <v>651.24</v>
      </c>
      <c r="H73" s="156">
        <v>0</v>
      </c>
      <c r="I73" s="156">
        <v>651.24</v>
      </c>
    </row>
    <row r="74" spans="1:9" ht="15.75" customHeight="1">
      <c r="A74" s="3" t="str">
        <f t="shared" si="16"/>
        <v>5384-Desert Sky Montessori</v>
      </c>
      <c r="B74" s="22">
        <v>5384</v>
      </c>
      <c r="C74" s="22" t="s">
        <v>432</v>
      </c>
      <c r="D74" s="22">
        <v>5384</v>
      </c>
      <c r="E74" s="22" t="s">
        <v>480</v>
      </c>
      <c r="F74" s="156">
        <v>0</v>
      </c>
      <c r="G74" s="156">
        <v>499.59000000000003</v>
      </c>
      <c r="H74" s="156">
        <v>0</v>
      </c>
      <c r="I74" s="156">
        <v>499.59000000000003</v>
      </c>
    </row>
    <row r="75" spans="1:9" ht="15.75" customHeight="1">
      <c r="A75" s="3" t="str">
        <f>CONCATENATE(B75,"-",C75)</f>
        <v>1977-Redmond SD 2J</v>
      </c>
      <c r="B75" s="22">
        <v>1977</v>
      </c>
      <c r="C75" s="22" t="s">
        <v>670</v>
      </c>
      <c r="D75" s="22">
        <v>1977</v>
      </c>
      <c r="E75" s="22"/>
      <c r="F75" s="156">
        <v>21082.44</v>
      </c>
      <c r="G75" s="156">
        <v>18358.920000000002</v>
      </c>
      <c r="H75" s="156">
        <v>21082.44</v>
      </c>
      <c r="I75" s="156">
        <v>18358.920000000002</v>
      </c>
    </row>
    <row r="76" spans="1:9" ht="15.75" customHeight="1">
      <c r="A76" s="3" t="str">
        <f>CONCATENATE(B76,"-",E76)</f>
        <v>4729-Redmond Proficiency Academy</v>
      </c>
      <c r="B76" s="22">
        <v>4729</v>
      </c>
      <c r="C76" s="22" t="s">
        <v>670</v>
      </c>
      <c r="D76" s="22">
        <v>4729</v>
      </c>
      <c r="E76" s="22" t="s">
        <v>669</v>
      </c>
      <c r="F76" s="156">
        <v>0</v>
      </c>
      <c r="G76" s="156">
        <v>2723.52</v>
      </c>
      <c r="H76" s="156">
        <v>0</v>
      </c>
      <c r="I76" s="156">
        <v>2723.52</v>
      </c>
    </row>
    <row r="77" spans="1:9" ht="15.75" customHeight="1">
      <c r="A77" s="3" t="str">
        <f t="shared" ref="A77:A79" si="17">CONCATENATE(B77,"-",C77)</f>
        <v>1978-Sisters SD 6</v>
      </c>
      <c r="B77" s="22">
        <v>1978</v>
      </c>
      <c r="C77" s="22" t="s">
        <v>703</v>
      </c>
      <c r="D77" s="22">
        <v>1978</v>
      </c>
      <c r="E77" s="22"/>
      <c r="F77" s="156">
        <v>3240.12</v>
      </c>
      <c r="G77" s="156">
        <v>3240.12</v>
      </c>
      <c r="H77" s="156">
        <v>3240.12</v>
      </c>
      <c r="I77" s="156">
        <v>3240.12</v>
      </c>
    </row>
    <row r="78" spans="1:9" ht="15.75" customHeight="1">
      <c r="A78" s="3" t="str">
        <f t="shared" si="17"/>
        <v>1990-Oakland SD 1</v>
      </c>
      <c r="B78" s="22">
        <v>1990</v>
      </c>
      <c r="C78" s="22" t="s">
        <v>628</v>
      </c>
      <c r="D78" s="22">
        <v>1990</v>
      </c>
      <c r="E78" s="22"/>
      <c r="F78" s="156">
        <v>1786.8899999999999</v>
      </c>
      <c r="G78" s="156">
        <v>1786.8899999999999</v>
      </c>
      <c r="H78" s="156">
        <v>1786.8899999999999</v>
      </c>
      <c r="I78" s="156">
        <v>1786.8899999999999</v>
      </c>
    </row>
    <row r="79" spans="1:9" ht="15.75" customHeight="1">
      <c r="A79" s="3" t="str">
        <f t="shared" si="17"/>
        <v>1991-Douglas County SD 4</v>
      </c>
      <c r="B79" s="22">
        <v>1991</v>
      </c>
      <c r="C79" s="22" t="s">
        <v>487</v>
      </c>
      <c r="D79" s="22">
        <v>1991</v>
      </c>
      <c r="E79" s="22"/>
      <c r="F79" s="156">
        <v>16858.739999999998</v>
      </c>
      <c r="G79" s="156">
        <v>16300.619999999999</v>
      </c>
      <c r="H79" s="156">
        <v>16858.739999999998</v>
      </c>
      <c r="I79" s="156">
        <v>16300.619999999999</v>
      </c>
    </row>
    <row r="80" spans="1:9" ht="15.75" customHeight="1">
      <c r="A80" s="3" t="str">
        <f>CONCATENATE(B80,"-",E80)</f>
        <v>4391-Phoenix School</v>
      </c>
      <c r="B80" s="22">
        <v>4391</v>
      </c>
      <c r="C80" s="22" t="s">
        <v>487</v>
      </c>
      <c r="D80" s="22">
        <v>4391</v>
      </c>
      <c r="E80" s="22" t="s">
        <v>650</v>
      </c>
      <c r="F80" s="156">
        <v>0</v>
      </c>
      <c r="G80" s="156">
        <v>558.12</v>
      </c>
      <c r="H80" s="156">
        <v>0</v>
      </c>
      <c r="I80" s="156">
        <v>558.12</v>
      </c>
    </row>
    <row r="81" spans="1:9" ht="15.75" customHeight="1">
      <c r="A81" s="3" t="str">
        <f t="shared" ref="A81:A93" si="18">CONCATENATE(B81,"-",C81)</f>
        <v>1992-Glide SD 12</v>
      </c>
      <c r="B81" s="22">
        <v>1992</v>
      </c>
      <c r="C81" s="22" t="s">
        <v>515</v>
      </c>
      <c r="D81" s="22">
        <v>1992</v>
      </c>
      <c r="E81" s="22"/>
      <c r="F81" s="156">
        <v>2022.81</v>
      </c>
      <c r="G81" s="156">
        <v>2022.81</v>
      </c>
      <c r="H81" s="156">
        <v>2022.81</v>
      </c>
      <c r="I81" s="156">
        <v>2022.81</v>
      </c>
    </row>
    <row r="82" spans="1:9" ht="15.75" customHeight="1">
      <c r="A82" s="3" t="str">
        <f t="shared" si="18"/>
        <v>1993-Douglas County SD 15</v>
      </c>
      <c r="B82" s="22">
        <v>1993</v>
      </c>
      <c r="C82" s="22" t="s">
        <v>486</v>
      </c>
      <c r="D82" s="22">
        <v>1993</v>
      </c>
      <c r="E82" s="22"/>
      <c r="F82" s="156">
        <v>653.61</v>
      </c>
      <c r="G82" s="156">
        <v>653.61</v>
      </c>
      <c r="H82" s="156">
        <v>653.61</v>
      </c>
      <c r="I82" s="156">
        <v>653.61</v>
      </c>
    </row>
    <row r="83" spans="1:9" ht="15.75" customHeight="1">
      <c r="A83" s="3" t="str">
        <f t="shared" si="18"/>
        <v>1994-South Umpqua SD 19</v>
      </c>
      <c r="B83" s="22">
        <v>1994</v>
      </c>
      <c r="C83" s="22" t="s">
        <v>708</v>
      </c>
      <c r="D83" s="22">
        <v>1994</v>
      </c>
      <c r="E83" s="22"/>
      <c r="F83" s="156">
        <v>4266.93</v>
      </c>
      <c r="G83" s="156">
        <v>4266.93</v>
      </c>
      <c r="H83" s="156">
        <v>4266.93</v>
      </c>
      <c r="I83" s="156">
        <v>4266.93</v>
      </c>
    </row>
    <row r="84" spans="1:9" ht="15.75" customHeight="1">
      <c r="A84" s="3" t="str">
        <f t="shared" si="18"/>
        <v>1995-Camas Valley SD 21J</v>
      </c>
      <c r="B84" s="22">
        <v>1995</v>
      </c>
      <c r="C84" s="22" t="s">
        <v>442</v>
      </c>
      <c r="D84" s="22">
        <v>1995</v>
      </c>
      <c r="E84" s="22"/>
      <c r="F84" s="156">
        <v>674.67</v>
      </c>
      <c r="G84" s="156">
        <v>674.67</v>
      </c>
      <c r="H84" s="156">
        <v>674.67</v>
      </c>
      <c r="I84" s="156">
        <v>674.67</v>
      </c>
    </row>
    <row r="85" spans="1:9" ht="15.75" customHeight="1">
      <c r="A85" s="3" t="str">
        <f t="shared" si="18"/>
        <v>1996-North Douglas SD 22</v>
      </c>
      <c r="B85" s="22">
        <v>1996</v>
      </c>
      <c r="C85" s="22" t="s">
        <v>620</v>
      </c>
      <c r="D85" s="22">
        <v>1996</v>
      </c>
      <c r="E85" s="22"/>
      <c r="F85" s="156">
        <v>987.08999999999992</v>
      </c>
      <c r="G85" s="156">
        <v>987.08999999999992</v>
      </c>
      <c r="H85" s="156">
        <v>987.08999999999992</v>
      </c>
      <c r="I85" s="156">
        <v>987.08999999999992</v>
      </c>
    </row>
    <row r="86" spans="1:9" ht="15.75" customHeight="1">
      <c r="A86" s="3" t="str">
        <f t="shared" si="18"/>
        <v>1997-Yoncalla SD 32</v>
      </c>
      <c r="B86" s="22">
        <v>1997</v>
      </c>
      <c r="C86" s="22" t="s">
        <v>761</v>
      </c>
      <c r="D86" s="22">
        <v>1997</v>
      </c>
      <c r="E86" s="22"/>
      <c r="F86" s="156">
        <v>699.78</v>
      </c>
      <c r="G86" s="156">
        <v>699.78</v>
      </c>
      <c r="H86" s="156">
        <v>699.78</v>
      </c>
      <c r="I86" s="156">
        <v>699.78</v>
      </c>
    </row>
    <row r="87" spans="1:9" ht="15.75" customHeight="1">
      <c r="A87" s="3" t="str">
        <f t="shared" si="18"/>
        <v>1998-Elkton SD 34</v>
      </c>
      <c r="B87" s="22">
        <v>1998</v>
      </c>
      <c r="C87" s="22" t="s">
        <v>496</v>
      </c>
      <c r="D87" s="22">
        <v>1998</v>
      </c>
      <c r="E87" s="22"/>
      <c r="F87" s="156">
        <v>666.12</v>
      </c>
      <c r="G87" s="156">
        <v>666.12</v>
      </c>
      <c r="H87" s="156">
        <v>666.12</v>
      </c>
      <c r="I87" s="156">
        <v>666.12</v>
      </c>
    </row>
    <row r="88" spans="1:9" ht="15.75" customHeight="1">
      <c r="A88" s="3" t="str">
        <f t="shared" si="18"/>
        <v>1999-Riddle SD 70</v>
      </c>
      <c r="B88" s="22">
        <v>1999</v>
      </c>
      <c r="C88" s="22" t="s">
        <v>676</v>
      </c>
      <c r="D88" s="22">
        <v>1999</v>
      </c>
      <c r="E88" s="22"/>
      <c r="F88" s="156">
        <v>1046.19</v>
      </c>
      <c r="G88" s="156">
        <v>1046.19</v>
      </c>
      <c r="H88" s="156">
        <v>1046.19</v>
      </c>
      <c r="I88" s="156">
        <v>1046.19</v>
      </c>
    </row>
    <row r="89" spans="1:9" ht="15.75" customHeight="1">
      <c r="A89" s="3" t="str">
        <f t="shared" si="18"/>
        <v>2000-Glendale SD 77</v>
      </c>
      <c r="B89" s="22">
        <v>2000</v>
      </c>
      <c r="C89" s="22" t="s">
        <v>514</v>
      </c>
      <c r="D89" s="22">
        <v>2000</v>
      </c>
      <c r="E89" s="22"/>
      <c r="F89" s="156">
        <v>824.94</v>
      </c>
      <c r="G89" s="156">
        <v>530.84999999999991</v>
      </c>
      <c r="H89" s="156">
        <v>824.94</v>
      </c>
      <c r="I89" s="156">
        <v>530.84999999999991</v>
      </c>
    </row>
    <row r="90" spans="1:9" ht="15.75" customHeight="1">
      <c r="A90" s="3" t="str">
        <f t="shared" si="18"/>
        <v>2001-Reedsport SD 105</v>
      </c>
      <c r="B90" s="22">
        <v>2001</v>
      </c>
      <c r="C90" s="22" t="s">
        <v>671</v>
      </c>
      <c r="D90" s="22">
        <v>2001</v>
      </c>
      <c r="E90" s="22"/>
      <c r="F90" s="156">
        <v>1772.04</v>
      </c>
      <c r="G90" s="156">
        <v>1772.04</v>
      </c>
      <c r="H90" s="156">
        <v>1772.04</v>
      </c>
      <c r="I90" s="156">
        <v>1772.04</v>
      </c>
    </row>
    <row r="91" spans="1:9" ht="15.75" customHeight="1">
      <c r="A91" s="3" t="str">
        <f t="shared" si="18"/>
        <v>2002-Winston-Dillard SD 116</v>
      </c>
      <c r="B91" s="22">
        <v>2002</v>
      </c>
      <c r="C91" s="22" t="s">
        <v>756</v>
      </c>
      <c r="D91" s="22">
        <v>2002</v>
      </c>
      <c r="E91" s="22"/>
      <c r="F91" s="156">
        <v>4055.07</v>
      </c>
      <c r="G91" s="156">
        <v>4055.07</v>
      </c>
      <c r="H91" s="156">
        <v>4055.07</v>
      </c>
      <c r="I91" s="156">
        <v>4055.07</v>
      </c>
    </row>
    <row r="92" spans="1:9" ht="15.75" customHeight="1">
      <c r="A92" s="3" t="str">
        <f t="shared" si="18"/>
        <v>2003-Sutherlin SD 130</v>
      </c>
      <c r="B92" s="22">
        <v>2003</v>
      </c>
      <c r="C92" s="22" t="s">
        <v>722</v>
      </c>
      <c r="D92" s="22">
        <v>2003</v>
      </c>
      <c r="E92" s="22"/>
      <c r="F92" s="156">
        <v>3972.2699999999995</v>
      </c>
      <c r="G92" s="156">
        <v>3972.2699999999995</v>
      </c>
      <c r="H92" s="156">
        <v>3972.2699999999995</v>
      </c>
      <c r="I92" s="156">
        <v>3972.2699999999995</v>
      </c>
    </row>
    <row r="93" spans="1:9" ht="15.75" customHeight="1">
      <c r="A93" s="3" t="str">
        <f t="shared" si="18"/>
        <v>2005-Arlington SD 3</v>
      </c>
      <c r="B93" s="22">
        <v>2005</v>
      </c>
      <c r="C93" s="22" t="s">
        <v>416</v>
      </c>
      <c r="D93" s="22">
        <v>2005</v>
      </c>
      <c r="E93" s="22"/>
      <c r="F93" s="156">
        <v>477.06000000000006</v>
      </c>
      <c r="G93" s="156">
        <v>0</v>
      </c>
      <c r="H93" s="156">
        <v>477.06000000000006</v>
      </c>
      <c r="I93" s="156">
        <v>0</v>
      </c>
    </row>
    <row r="94" spans="1:9" ht="15.75" customHeight="1">
      <c r="A94" s="3" t="str">
        <f>CONCATENATE(B94,"-",E94)</f>
        <v>323-Arlington Community Charter School</v>
      </c>
      <c r="B94" s="22">
        <v>323</v>
      </c>
      <c r="C94" s="22" t="s">
        <v>416</v>
      </c>
      <c r="D94" s="22">
        <v>323</v>
      </c>
      <c r="E94" s="22" t="s">
        <v>415</v>
      </c>
      <c r="F94" s="156">
        <v>0</v>
      </c>
      <c r="G94" s="156">
        <v>477.06000000000006</v>
      </c>
      <c r="H94" s="156">
        <v>0</v>
      </c>
      <c r="I94" s="156">
        <v>477.06000000000006</v>
      </c>
    </row>
    <row r="95" spans="1:9" ht="15.75" customHeight="1">
      <c r="A95" s="3" t="str">
        <f t="shared" ref="A95:A97" si="19">CONCATENATE(B95,"-",C95)</f>
        <v>2006-Condon SD 25J</v>
      </c>
      <c r="B95" s="22">
        <v>2006</v>
      </c>
      <c r="C95" s="22" t="s">
        <v>462</v>
      </c>
      <c r="D95" s="22">
        <v>2006</v>
      </c>
      <c r="E95" s="22"/>
      <c r="F95" s="156">
        <v>388.20000000000005</v>
      </c>
      <c r="G95" s="156">
        <v>388.20000000000005</v>
      </c>
      <c r="H95" s="156">
        <v>388.20000000000005</v>
      </c>
      <c r="I95" s="156">
        <v>388.20000000000005</v>
      </c>
    </row>
    <row r="96" spans="1:9" ht="15.75" customHeight="1">
      <c r="A96" s="3" t="str">
        <f t="shared" si="19"/>
        <v>2008-John Day SD 3</v>
      </c>
      <c r="B96" s="22">
        <v>2008</v>
      </c>
      <c r="C96" s="22" t="s">
        <v>547</v>
      </c>
      <c r="D96" s="22">
        <v>2008</v>
      </c>
      <c r="E96" s="22"/>
      <c r="F96" s="156">
        <v>1513.65</v>
      </c>
      <c r="G96" s="156">
        <v>1513.65</v>
      </c>
      <c r="H96" s="156">
        <v>1513.65</v>
      </c>
      <c r="I96" s="156">
        <v>1513.65</v>
      </c>
    </row>
    <row r="97" spans="1:9" ht="15.75" customHeight="1">
      <c r="A97" s="3" t="str">
        <f t="shared" si="19"/>
        <v>2009-Prairie City SD 4</v>
      </c>
      <c r="B97" s="22">
        <v>2009</v>
      </c>
      <c r="C97" s="22" t="s">
        <v>666</v>
      </c>
      <c r="D97" s="22">
        <v>2009</v>
      </c>
      <c r="E97" s="22"/>
      <c r="F97" s="156">
        <v>2819.25</v>
      </c>
      <c r="G97" s="156">
        <v>580.59</v>
      </c>
      <c r="H97" s="156">
        <v>2819.25</v>
      </c>
      <c r="I97" s="156">
        <v>580.59</v>
      </c>
    </row>
    <row r="98" spans="1:9" ht="15.75" customHeight="1">
      <c r="A98" s="3" t="str">
        <f>CONCATENATE(B98,"-",E98)</f>
        <v>5622-Oregon Connections Academy</v>
      </c>
      <c r="B98" s="22">
        <v>5622</v>
      </c>
      <c r="C98" s="22" t="s">
        <v>666</v>
      </c>
      <c r="D98" s="22">
        <v>5622</v>
      </c>
      <c r="E98" s="22" t="s">
        <v>637</v>
      </c>
      <c r="F98" s="156">
        <v>0</v>
      </c>
      <c r="G98" s="156">
        <v>2238.66</v>
      </c>
      <c r="H98" s="156">
        <v>0</v>
      </c>
      <c r="I98" s="156">
        <v>2238.66</v>
      </c>
    </row>
    <row r="99" spans="1:9" ht="15.75" customHeight="1">
      <c r="A99" s="3" t="str">
        <f t="shared" ref="A99:A103" si="20">CONCATENATE(B99,"-",C99)</f>
        <v>2010-Monument SD 8</v>
      </c>
      <c r="B99" s="22">
        <v>2010</v>
      </c>
      <c r="C99" s="22" t="s">
        <v>599</v>
      </c>
      <c r="D99" s="22">
        <v>2010</v>
      </c>
      <c r="E99" s="22"/>
      <c r="F99" s="156">
        <v>129.96</v>
      </c>
      <c r="G99" s="156">
        <v>129.96</v>
      </c>
      <c r="H99" s="156">
        <v>129.96</v>
      </c>
      <c r="I99" s="156">
        <v>129.96</v>
      </c>
    </row>
    <row r="100" spans="1:9" ht="15.75" customHeight="1">
      <c r="A100" s="3" t="str">
        <f t="shared" si="20"/>
        <v>2011-Dayville SD 16J</v>
      </c>
      <c r="B100" s="22">
        <v>2011</v>
      </c>
      <c r="C100" s="22" t="s">
        <v>479</v>
      </c>
      <c r="D100" s="22">
        <v>2011</v>
      </c>
      <c r="E100" s="22"/>
      <c r="F100" s="156">
        <v>173.28</v>
      </c>
      <c r="G100" s="156">
        <v>173.28</v>
      </c>
      <c r="H100" s="156">
        <v>173.28</v>
      </c>
      <c r="I100" s="156">
        <v>173.28</v>
      </c>
    </row>
    <row r="101" spans="1:9" ht="15.75" customHeight="1">
      <c r="A101" s="3" t="str">
        <f t="shared" si="20"/>
        <v>2012-Long Creek SD 17</v>
      </c>
      <c r="B101" s="22">
        <v>2012</v>
      </c>
      <c r="C101" s="22" t="s">
        <v>577</v>
      </c>
      <c r="D101" s="22">
        <v>2012</v>
      </c>
      <c r="E101" s="22"/>
      <c r="F101" s="156">
        <v>66.12</v>
      </c>
      <c r="G101" s="156">
        <v>66.12</v>
      </c>
      <c r="H101" s="156">
        <v>66.12</v>
      </c>
      <c r="I101" s="156">
        <v>66.12</v>
      </c>
    </row>
    <row r="102" spans="1:9" ht="15.75" customHeight="1">
      <c r="A102" s="3" t="str">
        <f t="shared" si="20"/>
        <v>2014-Harney County SD 3</v>
      </c>
      <c r="B102" s="22">
        <v>2014</v>
      </c>
      <c r="C102" s="22" t="s">
        <v>521</v>
      </c>
      <c r="D102" s="22">
        <v>2014</v>
      </c>
      <c r="E102" s="22"/>
      <c r="F102" s="156">
        <v>2271.7200000000003</v>
      </c>
      <c r="G102" s="156">
        <v>2271.7200000000003</v>
      </c>
      <c r="H102" s="156">
        <v>2271.7200000000003</v>
      </c>
      <c r="I102" s="156">
        <v>2271.7200000000003</v>
      </c>
    </row>
    <row r="103" spans="1:9" ht="15.75" customHeight="1">
      <c r="A103" s="3" t="str">
        <f t="shared" si="20"/>
        <v>2015-Harney County SD 4</v>
      </c>
      <c r="B103" s="22">
        <v>2015</v>
      </c>
      <c r="C103" s="22" t="s">
        <v>522</v>
      </c>
      <c r="D103" s="22">
        <v>2015</v>
      </c>
      <c r="E103" s="22"/>
      <c r="F103" s="156">
        <v>2769.12</v>
      </c>
      <c r="G103" s="156">
        <v>485.34000000000003</v>
      </c>
      <c r="H103" s="156">
        <v>2769.12</v>
      </c>
      <c r="I103" s="156">
        <v>485.34000000000003</v>
      </c>
    </row>
    <row r="104" spans="1:9" ht="15.75" customHeight="1">
      <c r="A104" s="3" t="str">
        <f>CONCATENATE(B104,"-",E104)</f>
        <v>5446-Oregon Family School</v>
      </c>
      <c r="B104" s="22">
        <v>5446</v>
      </c>
      <c r="C104" s="22" t="s">
        <v>522</v>
      </c>
      <c r="D104" s="22">
        <v>5446</v>
      </c>
      <c r="E104" s="22" t="s">
        <v>638</v>
      </c>
      <c r="F104" s="156">
        <v>0</v>
      </c>
      <c r="G104" s="156">
        <v>2283.7799999999997</v>
      </c>
      <c r="H104" s="156">
        <v>0</v>
      </c>
      <c r="I104" s="156">
        <v>2283.7799999999997</v>
      </c>
    </row>
    <row r="105" spans="1:9" ht="15.75" customHeight="1">
      <c r="A105" s="3" t="str">
        <f t="shared" ref="A105:A112" si="21">CONCATENATE(B105,"-",C105)</f>
        <v>2016-Pine Creek SD 5</v>
      </c>
      <c r="B105" s="22">
        <v>2016</v>
      </c>
      <c r="C105" s="22" t="s">
        <v>653</v>
      </c>
      <c r="D105" s="22">
        <v>2016</v>
      </c>
      <c r="E105" s="22"/>
      <c r="F105" s="156">
        <v>6.75</v>
      </c>
      <c r="G105" s="156">
        <v>6.75</v>
      </c>
      <c r="H105" s="156">
        <v>6.75</v>
      </c>
      <c r="I105" s="156">
        <v>6.75</v>
      </c>
    </row>
    <row r="106" spans="1:9" ht="15.75" customHeight="1">
      <c r="A106" s="3" t="str">
        <f t="shared" si="21"/>
        <v>2017-Diamond SD 7</v>
      </c>
      <c r="B106" s="22">
        <v>2017</v>
      </c>
      <c r="C106" s="22" t="s">
        <v>482</v>
      </c>
      <c r="D106" s="22">
        <v>2017</v>
      </c>
      <c r="E106" s="22"/>
      <c r="F106" s="156">
        <v>21.93</v>
      </c>
      <c r="G106" s="156">
        <v>21.93</v>
      </c>
      <c r="H106" s="156">
        <v>21.93</v>
      </c>
      <c r="I106" s="156">
        <v>21.93</v>
      </c>
    </row>
    <row r="107" spans="1:9" ht="15.75" customHeight="1">
      <c r="A107" s="3" t="str">
        <f t="shared" si="21"/>
        <v>2018-Suntex SD 10</v>
      </c>
      <c r="B107" s="22">
        <v>2018</v>
      </c>
      <c r="C107" s="22" t="s">
        <v>721</v>
      </c>
      <c r="D107" s="22">
        <v>2018</v>
      </c>
      <c r="E107" s="22"/>
      <c r="F107" s="156">
        <v>10.59</v>
      </c>
      <c r="G107" s="156">
        <v>10.59</v>
      </c>
      <c r="H107" s="156">
        <v>10.59</v>
      </c>
      <c r="I107" s="156">
        <v>10.59</v>
      </c>
    </row>
    <row r="108" spans="1:9" ht="15.75" customHeight="1">
      <c r="A108" s="3" t="str">
        <f t="shared" si="21"/>
        <v>2019-Drewsey SD 13</v>
      </c>
      <c r="B108" s="22">
        <v>2019</v>
      </c>
      <c r="C108" s="22" t="s">
        <v>488</v>
      </c>
      <c r="D108" s="22">
        <v>2019</v>
      </c>
      <c r="E108" s="22"/>
      <c r="F108" s="156">
        <v>40.5</v>
      </c>
      <c r="G108" s="156">
        <v>40.5</v>
      </c>
      <c r="H108" s="156">
        <v>40.5</v>
      </c>
      <c r="I108" s="156">
        <v>40.5</v>
      </c>
    </row>
    <row r="109" spans="1:9" ht="15.75" customHeight="1">
      <c r="A109" s="3" t="str">
        <f t="shared" si="21"/>
        <v>2020-Frenchglen SD 16</v>
      </c>
      <c r="B109" s="22">
        <v>2020</v>
      </c>
      <c r="C109" s="22" t="s">
        <v>509</v>
      </c>
      <c r="D109" s="22">
        <v>2020</v>
      </c>
      <c r="E109" s="22"/>
      <c r="F109" s="156">
        <v>21.57</v>
      </c>
      <c r="G109" s="156">
        <v>21.57</v>
      </c>
      <c r="H109" s="156">
        <v>21.57</v>
      </c>
      <c r="I109" s="156">
        <v>21.57</v>
      </c>
    </row>
    <row r="110" spans="1:9" ht="15.75" customHeight="1">
      <c r="A110" s="3" t="str">
        <f t="shared" si="21"/>
        <v>2021-Double O SD 28</v>
      </c>
      <c r="B110" s="22">
        <v>2021</v>
      </c>
      <c r="C110" s="22" t="s">
        <v>485</v>
      </c>
      <c r="D110" s="22">
        <v>2021</v>
      </c>
      <c r="E110" s="22"/>
      <c r="F110" s="156">
        <v>5.4</v>
      </c>
      <c r="G110" s="156">
        <v>5.4</v>
      </c>
      <c r="H110" s="156">
        <v>5.4</v>
      </c>
      <c r="I110" s="156">
        <v>5.4</v>
      </c>
    </row>
    <row r="111" spans="1:9" ht="15.75" customHeight="1">
      <c r="A111" s="3" t="str">
        <f t="shared" si="21"/>
        <v>2022-South Harney SD 33</v>
      </c>
      <c r="B111" s="22">
        <v>2022</v>
      </c>
      <c r="C111" s="22" t="s">
        <v>706</v>
      </c>
      <c r="D111" s="22">
        <v>2022</v>
      </c>
      <c r="E111" s="22"/>
      <c r="F111" s="156">
        <v>27</v>
      </c>
      <c r="G111" s="156">
        <v>27</v>
      </c>
      <c r="H111" s="156">
        <v>27</v>
      </c>
      <c r="I111" s="156">
        <v>27</v>
      </c>
    </row>
    <row r="112" spans="1:9" ht="15.75" customHeight="1">
      <c r="A112" s="3" t="str">
        <f t="shared" si="21"/>
        <v>2023-Harney County Union High SD 1J</v>
      </c>
      <c r="B112" s="22">
        <v>2023</v>
      </c>
      <c r="C112" s="22" t="s">
        <v>523</v>
      </c>
      <c r="D112" s="22">
        <v>2023</v>
      </c>
      <c r="E112" s="22"/>
      <c r="F112" s="156">
        <v>3155.67</v>
      </c>
      <c r="G112" s="156">
        <v>247.32</v>
      </c>
      <c r="H112" s="156">
        <v>3155.67</v>
      </c>
      <c r="I112" s="156">
        <v>247.32</v>
      </c>
    </row>
    <row r="113" spans="1:9" ht="15.75" customHeight="1">
      <c r="A113" s="3" t="str">
        <f>CONCATENATE(B113,"-",E113)</f>
        <v>4702-Silvies River Charter School</v>
      </c>
      <c r="B113" s="22">
        <v>4702</v>
      </c>
      <c r="C113" s="22" t="s">
        <v>523</v>
      </c>
      <c r="D113" s="22">
        <v>4702</v>
      </c>
      <c r="E113" s="22" t="s">
        <v>702</v>
      </c>
      <c r="F113" s="156">
        <v>0</v>
      </c>
      <c r="G113" s="156">
        <v>2908.3500000000004</v>
      </c>
      <c r="H113" s="156">
        <v>0</v>
      </c>
      <c r="I113" s="156">
        <v>2908.3500000000004</v>
      </c>
    </row>
    <row r="114" spans="1:9" ht="15.75" customHeight="1">
      <c r="A114" s="3" t="str">
        <f t="shared" ref="A114:A115" si="22">CONCATENATE(B114,"-",C114)</f>
        <v>2024-Hood River County SD</v>
      </c>
      <c r="B114" s="22">
        <v>2024</v>
      </c>
      <c r="C114" s="22" t="s">
        <v>530</v>
      </c>
      <c r="D114" s="22">
        <v>2024</v>
      </c>
      <c r="E114" s="22"/>
      <c r="F114" s="156">
        <v>11639.369999999999</v>
      </c>
      <c r="G114" s="156">
        <v>11639.369999999999</v>
      </c>
      <c r="H114" s="156">
        <v>11639.369999999999</v>
      </c>
      <c r="I114" s="156">
        <v>11639.369999999999</v>
      </c>
    </row>
    <row r="115" spans="1:9" ht="15.75" customHeight="1">
      <c r="A115" s="3" t="str">
        <f t="shared" si="22"/>
        <v>2039-Phoenix-Talent SD 4</v>
      </c>
      <c r="B115" s="22">
        <v>2039</v>
      </c>
      <c r="C115" s="22" t="s">
        <v>651</v>
      </c>
      <c r="D115" s="22">
        <v>2039</v>
      </c>
      <c r="E115" s="22"/>
      <c r="F115" s="156">
        <v>6777.66</v>
      </c>
      <c r="G115" s="156">
        <v>6582.18</v>
      </c>
      <c r="H115" s="156">
        <v>6777.66</v>
      </c>
      <c r="I115" s="156">
        <v>6582.18</v>
      </c>
    </row>
    <row r="116" spans="1:9" ht="15.75" customHeight="1">
      <c r="A116" s="3" t="str">
        <f>CONCATENATE(B116,"-",E116)</f>
        <v>3247-Armadillo Technical Institute</v>
      </c>
      <c r="B116" s="22">
        <v>3247</v>
      </c>
      <c r="C116" s="22" t="s">
        <v>651</v>
      </c>
      <c r="D116" s="22">
        <v>3247</v>
      </c>
      <c r="E116" s="22" t="s">
        <v>417</v>
      </c>
      <c r="F116" s="156">
        <v>0</v>
      </c>
      <c r="G116" s="156">
        <v>195.48</v>
      </c>
      <c r="H116" s="156">
        <v>0</v>
      </c>
      <c r="I116" s="156">
        <v>195.48</v>
      </c>
    </row>
    <row r="117" spans="1:9" ht="15.75" customHeight="1">
      <c r="A117" s="3" t="str">
        <f t="shared" ref="A117:A119" si="23">CONCATENATE(B117,"-",C117)</f>
        <v>2041-Ashland SD 5</v>
      </c>
      <c r="B117" s="22">
        <v>2041</v>
      </c>
      <c r="C117" s="22" t="s">
        <v>420</v>
      </c>
      <c r="D117" s="22">
        <v>2041</v>
      </c>
      <c r="E117" s="22"/>
      <c r="F117" s="156">
        <v>7303.41</v>
      </c>
      <c r="G117" s="156">
        <v>7303.41</v>
      </c>
      <c r="H117" s="156">
        <v>7303.41</v>
      </c>
      <c r="I117" s="156">
        <v>7303.41</v>
      </c>
    </row>
    <row r="118" spans="1:9" ht="15.75" customHeight="1">
      <c r="A118" s="3" t="str">
        <f t="shared" si="23"/>
        <v>2042-Central Point SD 6</v>
      </c>
      <c r="B118" s="22">
        <v>2042</v>
      </c>
      <c r="C118" s="22" t="s">
        <v>451</v>
      </c>
      <c r="D118" s="22">
        <v>2042</v>
      </c>
      <c r="E118" s="22"/>
      <c r="F118" s="156">
        <v>14101.170000000002</v>
      </c>
      <c r="G118" s="156">
        <v>14101.170000000002</v>
      </c>
      <c r="H118" s="156">
        <v>14101.170000000002</v>
      </c>
      <c r="I118" s="156">
        <v>14101.170000000002</v>
      </c>
    </row>
    <row r="119" spans="1:9" ht="15.75" customHeight="1">
      <c r="A119" s="3" t="str">
        <f t="shared" si="23"/>
        <v>2043-Eagle Point SD 9</v>
      </c>
      <c r="B119" s="22">
        <v>2043</v>
      </c>
      <c r="C119" s="22" t="s">
        <v>491</v>
      </c>
      <c r="D119" s="22">
        <v>2043</v>
      </c>
      <c r="E119" s="22"/>
      <c r="F119" s="156">
        <v>12555.27</v>
      </c>
      <c r="G119" s="156">
        <v>11293.68</v>
      </c>
      <c r="H119" s="156">
        <v>12555.27</v>
      </c>
      <c r="I119" s="156">
        <v>11293.68</v>
      </c>
    </row>
    <row r="120" spans="1:9" ht="15.75" customHeight="1">
      <c r="A120" s="3" t="str">
        <f t="shared" ref="A120:A121" si="24">CONCATENATE(B120,"-",E120)</f>
        <v>5251-Crater Lake Academy</v>
      </c>
      <c r="B120" s="22">
        <v>5251</v>
      </c>
      <c r="C120" s="22" t="s">
        <v>491</v>
      </c>
      <c r="D120" s="22">
        <v>5251</v>
      </c>
      <c r="E120" s="22" t="s">
        <v>470</v>
      </c>
      <c r="F120" s="156">
        <v>0</v>
      </c>
      <c r="G120" s="156">
        <v>989.58</v>
      </c>
      <c r="H120" s="156">
        <v>0</v>
      </c>
      <c r="I120" s="156">
        <v>989.58</v>
      </c>
    </row>
    <row r="121" spans="1:9" ht="15.75" customHeight="1">
      <c r="A121" s="3" t="str">
        <f t="shared" si="24"/>
        <v>5572-Kids Unlimited Academy White City</v>
      </c>
      <c r="B121" s="22">
        <v>5572</v>
      </c>
      <c r="C121" s="22" t="s">
        <v>491</v>
      </c>
      <c r="D121" s="22">
        <v>5572</v>
      </c>
      <c r="E121" s="22" t="s">
        <v>557</v>
      </c>
      <c r="F121" s="156">
        <v>0</v>
      </c>
      <c r="G121" s="156">
        <v>272.01</v>
      </c>
      <c r="H121" s="156">
        <v>0</v>
      </c>
      <c r="I121" s="156">
        <v>272.01</v>
      </c>
    </row>
    <row r="122" spans="1:9" ht="15.75" customHeight="1">
      <c r="A122" s="3" t="str">
        <f>CONCATENATE(B122,"-",C122)</f>
        <v>2044-Rogue River SD 35</v>
      </c>
      <c r="B122" s="22">
        <v>2044</v>
      </c>
      <c r="C122" s="22" t="s">
        <v>684</v>
      </c>
      <c r="D122" s="22">
        <v>2044</v>
      </c>
      <c r="E122" s="22"/>
      <c r="F122" s="156">
        <v>3099.3900000000003</v>
      </c>
      <c r="G122" s="156">
        <v>2486.4900000000002</v>
      </c>
      <c r="H122" s="156">
        <v>3099.3900000000003</v>
      </c>
      <c r="I122" s="156">
        <v>2486.4900000000002</v>
      </c>
    </row>
    <row r="123" spans="1:9" ht="15.75" customHeight="1">
      <c r="A123" s="3" t="str">
        <f>CONCATENATE(B123,"-",E123)</f>
        <v>4856-Rivers Edge Academy Charter School</v>
      </c>
      <c r="B123" s="22">
        <v>4856</v>
      </c>
      <c r="C123" s="22" t="s">
        <v>684</v>
      </c>
      <c r="D123" s="22">
        <v>4856</v>
      </c>
      <c r="E123" s="22" t="s">
        <v>681</v>
      </c>
      <c r="F123" s="156">
        <v>0</v>
      </c>
      <c r="G123" s="156">
        <v>612.90000000000009</v>
      </c>
      <c r="H123" s="156">
        <v>0</v>
      </c>
      <c r="I123" s="156">
        <v>612.90000000000009</v>
      </c>
    </row>
    <row r="124" spans="1:9" ht="15.75" customHeight="1">
      <c r="A124" s="3" t="str">
        <f t="shared" ref="A124:A127" si="25">CONCATENATE(B124,"-",C124)</f>
        <v>2045-Prospect SD 59</v>
      </c>
      <c r="B124" s="22">
        <v>2045</v>
      </c>
      <c r="C124" s="22" t="s">
        <v>667</v>
      </c>
      <c r="D124" s="22">
        <v>2045</v>
      </c>
      <c r="E124" s="22"/>
      <c r="F124" s="156">
        <v>648.29999999999995</v>
      </c>
      <c r="G124" s="156">
        <v>648.29999999999995</v>
      </c>
      <c r="H124" s="156">
        <v>648.29999999999995</v>
      </c>
      <c r="I124" s="156">
        <v>648.29999999999995</v>
      </c>
    </row>
    <row r="125" spans="1:9" ht="15.75" customHeight="1">
      <c r="A125" s="3" t="str">
        <f t="shared" si="25"/>
        <v>2046-Butte Falls SD 91</v>
      </c>
      <c r="B125" s="22">
        <v>2046</v>
      </c>
      <c r="C125" s="22" t="s">
        <v>441</v>
      </c>
      <c r="D125" s="22">
        <v>2046</v>
      </c>
      <c r="E125" s="22"/>
      <c r="F125" s="156">
        <v>563.88</v>
      </c>
      <c r="G125" s="156">
        <v>563.88</v>
      </c>
      <c r="H125" s="156">
        <v>563.88</v>
      </c>
      <c r="I125" s="156">
        <v>563.88</v>
      </c>
    </row>
    <row r="126" spans="1:9" ht="15.75" customHeight="1">
      <c r="A126" s="3" t="str">
        <f t="shared" si="25"/>
        <v>2047-Pinehurst SD 94</v>
      </c>
      <c r="B126" s="22">
        <v>2047</v>
      </c>
      <c r="C126" s="22" t="s">
        <v>656</v>
      </c>
      <c r="D126" s="22">
        <v>2047</v>
      </c>
      <c r="E126" s="22"/>
      <c r="F126" s="156">
        <v>57</v>
      </c>
      <c r="G126" s="156">
        <v>57</v>
      </c>
      <c r="H126" s="156">
        <v>57</v>
      </c>
      <c r="I126" s="156">
        <v>57</v>
      </c>
    </row>
    <row r="127" spans="1:9" ht="15.75" customHeight="1">
      <c r="A127" s="3" t="str">
        <f t="shared" si="25"/>
        <v>2048-Medford SD 549C</v>
      </c>
      <c r="B127" s="22">
        <v>2048</v>
      </c>
      <c r="C127" s="22" t="s">
        <v>588</v>
      </c>
      <c r="D127" s="22">
        <v>2048</v>
      </c>
      <c r="E127" s="22"/>
      <c r="F127" s="156">
        <v>42285.96</v>
      </c>
      <c r="G127" s="156">
        <v>36651.93</v>
      </c>
      <c r="H127" s="156">
        <v>42285.96</v>
      </c>
      <c r="I127" s="156">
        <v>36651.93</v>
      </c>
    </row>
    <row r="128" spans="1:9" ht="15.75" customHeight="1">
      <c r="A128" s="3" t="str">
        <f t="shared" ref="A128:A131" si="26">CONCATENATE(B128,"-",E128)</f>
        <v>4593-Madrone Trail Public Charter School</v>
      </c>
      <c r="B128" s="22">
        <v>4593</v>
      </c>
      <c r="C128" s="22" t="s">
        <v>588</v>
      </c>
      <c r="D128" s="22">
        <v>4593</v>
      </c>
      <c r="E128" s="22" t="s">
        <v>581</v>
      </c>
      <c r="F128" s="156">
        <v>0</v>
      </c>
      <c r="G128" s="156">
        <v>686.67</v>
      </c>
      <c r="H128" s="156">
        <v>0</v>
      </c>
      <c r="I128" s="156">
        <v>686.67</v>
      </c>
    </row>
    <row r="129" spans="1:9" ht="15.75" customHeight="1">
      <c r="A129" s="3" t="str">
        <f t="shared" si="26"/>
        <v>4821-Logos Public Charter School</v>
      </c>
      <c r="B129" s="22">
        <v>4821</v>
      </c>
      <c r="C129" s="22" t="s">
        <v>588</v>
      </c>
      <c r="D129" s="22">
        <v>4821</v>
      </c>
      <c r="E129" s="22" t="s">
        <v>576</v>
      </c>
      <c r="F129" s="156">
        <v>0</v>
      </c>
      <c r="G129" s="156">
        <v>3167.7000000000003</v>
      </c>
      <c r="H129" s="156">
        <v>0</v>
      </c>
      <c r="I129" s="156">
        <v>3167.7000000000003</v>
      </c>
    </row>
    <row r="130" spans="1:9" ht="15.75" customHeight="1">
      <c r="A130" s="3" t="str">
        <f t="shared" si="26"/>
        <v>5205-Kids Unlimited Academy</v>
      </c>
      <c r="B130" s="22">
        <v>5205</v>
      </c>
      <c r="C130" s="22" t="s">
        <v>588</v>
      </c>
      <c r="D130" s="22">
        <v>5205</v>
      </c>
      <c r="E130" s="22" t="s">
        <v>556</v>
      </c>
      <c r="F130" s="156">
        <v>0</v>
      </c>
      <c r="G130" s="156">
        <v>1426.6200000000001</v>
      </c>
      <c r="H130" s="156">
        <v>0</v>
      </c>
      <c r="I130" s="156">
        <v>1426.6200000000001</v>
      </c>
    </row>
    <row r="131" spans="1:9" ht="15.75" customHeight="1">
      <c r="A131" s="3" t="str">
        <f t="shared" si="26"/>
        <v>5304-The Valley School of Southern Oregon</v>
      </c>
      <c r="B131" s="22">
        <v>5304</v>
      </c>
      <c r="C131" s="22" t="s">
        <v>588</v>
      </c>
      <c r="D131" s="22">
        <v>5304</v>
      </c>
      <c r="E131" s="22" t="s">
        <v>730</v>
      </c>
      <c r="F131" s="156">
        <v>0</v>
      </c>
      <c r="G131" s="156">
        <v>353.04</v>
      </c>
      <c r="H131" s="156">
        <v>0</v>
      </c>
      <c r="I131" s="156">
        <v>353.04</v>
      </c>
    </row>
    <row r="132" spans="1:9" ht="15.75" customHeight="1">
      <c r="A132" s="3" t="str">
        <f t="shared" ref="A132:A137" si="27">CONCATENATE(B132,"-",C132)</f>
        <v>2050-Culver SD 4</v>
      </c>
      <c r="B132" s="22">
        <v>2050</v>
      </c>
      <c r="C132" s="22" t="s">
        <v>474</v>
      </c>
      <c r="D132" s="22">
        <v>2050</v>
      </c>
      <c r="E132" s="22"/>
      <c r="F132" s="156">
        <v>2031.3000000000002</v>
      </c>
      <c r="G132" s="156">
        <v>2031.3000000000002</v>
      </c>
      <c r="H132" s="156">
        <v>2031.3000000000002</v>
      </c>
      <c r="I132" s="156">
        <v>2031.3000000000002</v>
      </c>
    </row>
    <row r="133" spans="1:9" ht="15.75" customHeight="1">
      <c r="A133" s="3" t="str">
        <f t="shared" si="27"/>
        <v>2051-Ashwood SD 8</v>
      </c>
      <c r="B133" s="22">
        <v>2051</v>
      </c>
      <c r="C133" s="22" t="s">
        <v>421</v>
      </c>
      <c r="D133" s="22">
        <v>2051</v>
      </c>
      <c r="E133" s="22"/>
      <c r="F133" s="156">
        <v>32.880000000000003</v>
      </c>
      <c r="G133" s="156">
        <v>32.880000000000003</v>
      </c>
      <c r="H133" s="156">
        <v>32.880000000000003</v>
      </c>
      <c r="I133" s="156">
        <v>32.880000000000003</v>
      </c>
    </row>
    <row r="134" spans="1:9" ht="15.75" customHeight="1">
      <c r="A134" s="3" t="str">
        <f t="shared" si="27"/>
        <v>2052-Black Butte SD 41</v>
      </c>
      <c r="B134" s="22">
        <v>2052</v>
      </c>
      <c r="C134" s="22" t="s">
        <v>436</v>
      </c>
      <c r="D134" s="22">
        <v>2052</v>
      </c>
      <c r="E134" s="22"/>
      <c r="F134" s="156">
        <v>62.13</v>
      </c>
      <c r="G134" s="156">
        <v>62.13</v>
      </c>
      <c r="H134" s="156">
        <v>62.13</v>
      </c>
      <c r="I134" s="156">
        <v>62.13</v>
      </c>
    </row>
    <row r="135" spans="1:9" ht="15.75" customHeight="1">
      <c r="A135" s="3" t="str">
        <f t="shared" si="27"/>
        <v>2053-Jefferson County SD 509J</v>
      </c>
      <c r="B135" s="22">
        <v>2053</v>
      </c>
      <c r="C135" s="22" t="s">
        <v>544</v>
      </c>
      <c r="D135" s="22">
        <v>2053</v>
      </c>
      <c r="E135" s="22"/>
      <c r="F135" s="156">
        <v>8328.75</v>
      </c>
      <c r="G135" s="156">
        <v>8328.75</v>
      </c>
      <c r="H135" s="156">
        <v>8328.75</v>
      </c>
      <c r="I135" s="156">
        <v>8328.75</v>
      </c>
    </row>
    <row r="136" spans="1:9" ht="15.75" customHeight="1">
      <c r="A136" s="3" t="str">
        <f t="shared" si="27"/>
        <v>2054-Grants Pass SD 7</v>
      </c>
      <c r="B136" s="22">
        <v>2054</v>
      </c>
      <c r="C136" s="22" t="s">
        <v>516</v>
      </c>
      <c r="D136" s="22">
        <v>2054</v>
      </c>
      <c r="E136" s="22"/>
      <c r="F136" s="156">
        <v>16716.93</v>
      </c>
      <c r="G136" s="156">
        <v>16716.93</v>
      </c>
      <c r="H136" s="156">
        <v>16716.93</v>
      </c>
      <c r="I136" s="156">
        <v>16716.93</v>
      </c>
    </row>
    <row r="137" spans="1:9" ht="15.75" customHeight="1">
      <c r="A137" s="3" t="str">
        <f t="shared" si="27"/>
        <v>2055-Three Rivers/Josephine County SD</v>
      </c>
      <c r="B137" s="22">
        <v>2055</v>
      </c>
      <c r="C137" s="22" t="s">
        <v>733</v>
      </c>
      <c r="D137" s="22">
        <v>2055</v>
      </c>
      <c r="E137" s="22"/>
      <c r="F137" s="156">
        <v>13321.199999999999</v>
      </c>
      <c r="G137" s="156">
        <v>12003.99</v>
      </c>
      <c r="H137" s="156">
        <v>13321.199999999999</v>
      </c>
      <c r="I137" s="156">
        <v>12003.99</v>
      </c>
    </row>
    <row r="138" spans="1:9" ht="15.75" customHeight="1">
      <c r="A138" s="3" t="str">
        <f t="shared" ref="A138:A140" si="28">CONCATENATE(B138,"-",E138)</f>
        <v>4823-Sunny Wolf Charter School</v>
      </c>
      <c r="B138" s="22">
        <v>4823</v>
      </c>
      <c r="C138" s="22" t="s">
        <v>733</v>
      </c>
      <c r="D138" s="22">
        <v>4823</v>
      </c>
      <c r="E138" s="22" t="s">
        <v>720</v>
      </c>
      <c r="F138" s="156">
        <v>0</v>
      </c>
      <c r="G138" s="156">
        <v>307.62</v>
      </c>
      <c r="H138" s="156">
        <v>0</v>
      </c>
      <c r="I138" s="156">
        <v>307.62</v>
      </c>
    </row>
    <row r="139" spans="1:9" ht="15.75" customHeight="1">
      <c r="A139" s="3" t="str">
        <f t="shared" si="28"/>
        <v>5063-Woodland Charter School</v>
      </c>
      <c r="B139" s="22">
        <v>5063</v>
      </c>
      <c r="C139" s="22" t="s">
        <v>733</v>
      </c>
      <c r="D139" s="22">
        <v>5063</v>
      </c>
      <c r="E139" s="22" t="s">
        <v>759</v>
      </c>
      <c r="F139" s="156">
        <v>0</v>
      </c>
      <c r="G139" s="156">
        <v>497.43</v>
      </c>
      <c r="H139" s="156">
        <v>0</v>
      </c>
      <c r="I139" s="156">
        <v>497.43</v>
      </c>
    </row>
    <row r="140" spans="1:9" ht="15.75" customHeight="1">
      <c r="A140" s="3" t="str">
        <f t="shared" si="28"/>
        <v>5505-Southern Oregon Success Academy</v>
      </c>
      <c r="B140" s="22">
        <v>5505</v>
      </c>
      <c r="C140" s="22" t="s">
        <v>733</v>
      </c>
      <c r="D140" s="22">
        <v>5505</v>
      </c>
      <c r="E140" s="22" t="s">
        <v>710</v>
      </c>
      <c r="F140" s="156">
        <v>0</v>
      </c>
      <c r="G140" s="156">
        <v>512.16</v>
      </c>
      <c r="H140" s="156">
        <v>0</v>
      </c>
      <c r="I140" s="156">
        <v>512.16</v>
      </c>
    </row>
    <row r="141" spans="1:9" ht="15.75" customHeight="1">
      <c r="A141" s="3" t="str">
        <f>CONCATENATE(B141,"-",C141)</f>
        <v>2056-Klamath Falls City Schools</v>
      </c>
      <c r="B141" s="22">
        <v>2056</v>
      </c>
      <c r="C141" s="22" t="s">
        <v>562</v>
      </c>
      <c r="D141" s="22">
        <v>2056</v>
      </c>
      <c r="E141" s="22"/>
      <c r="F141" s="156">
        <v>7983.9000000000005</v>
      </c>
      <c r="G141" s="156">
        <v>7497.2100000000009</v>
      </c>
      <c r="H141" s="156">
        <v>7983.9000000000005</v>
      </c>
      <c r="I141" s="156">
        <v>7497.2100000000009</v>
      </c>
    </row>
    <row r="142" spans="1:9" ht="15.75" customHeight="1">
      <c r="A142" s="3" t="str">
        <f>CONCATENATE(B142,"-",E142)</f>
        <v>4545-EagleRidge High School</v>
      </c>
      <c r="B142" s="22">
        <v>4545</v>
      </c>
      <c r="C142" s="22" t="s">
        <v>562</v>
      </c>
      <c r="D142" s="22">
        <v>4545</v>
      </c>
      <c r="E142" s="22" t="s">
        <v>492</v>
      </c>
      <c r="F142" s="156">
        <v>0</v>
      </c>
      <c r="G142" s="156">
        <v>486.68999999999994</v>
      </c>
      <c r="H142" s="156">
        <v>0</v>
      </c>
      <c r="I142" s="156">
        <v>486.68999999999994</v>
      </c>
    </row>
    <row r="143" spans="1:9" ht="15.75" customHeight="1">
      <c r="A143" s="3" t="str">
        <f>CONCATENATE(B143,"-",C143)</f>
        <v>2057-Klamath County SD</v>
      </c>
      <c r="B143" s="22">
        <v>2057</v>
      </c>
      <c r="C143" s="22" t="s">
        <v>561</v>
      </c>
      <c r="D143" s="22">
        <v>2057</v>
      </c>
      <c r="E143" s="22"/>
      <c r="F143" s="156">
        <v>20863.260000000002</v>
      </c>
      <c r="G143" s="156">
        <v>20863.260000000002</v>
      </c>
      <c r="H143" s="156">
        <v>20863.260000000002</v>
      </c>
      <c r="I143" s="156">
        <v>20863.260000000002</v>
      </c>
    </row>
    <row r="144" spans="1:9" ht="15.75" customHeight="1">
      <c r="A144" s="3" t="str">
        <f>CONCATENATE(B144,"-",E144)</f>
        <v>4581-Sage Community School</v>
      </c>
      <c r="B144" s="22">
        <v>4581</v>
      </c>
      <c r="C144" s="22" t="s">
        <v>561</v>
      </c>
      <c r="D144" s="22">
        <v>4581</v>
      </c>
      <c r="E144" s="22" t="s">
        <v>685</v>
      </c>
      <c r="F144" s="156">
        <v>0</v>
      </c>
      <c r="G144" s="156">
        <v>0</v>
      </c>
      <c r="H144" s="156">
        <v>0</v>
      </c>
      <c r="I144" s="156">
        <v>0</v>
      </c>
    </row>
    <row r="145" spans="1:9" ht="15.75" customHeight="1">
      <c r="A145" s="3" t="str">
        <f t="shared" ref="A145:A146" si="29">CONCATENATE(B145,"-",C145)</f>
        <v>2059-Lake County SD 7</v>
      </c>
      <c r="B145" s="22">
        <v>2059</v>
      </c>
      <c r="C145" s="22" t="s">
        <v>565</v>
      </c>
      <c r="D145" s="22">
        <v>2059</v>
      </c>
      <c r="E145" s="22"/>
      <c r="F145" s="156">
        <v>2203.23</v>
      </c>
      <c r="G145" s="156">
        <v>2203.23</v>
      </c>
      <c r="H145" s="156">
        <v>2203.23</v>
      </c>
      <c r="I145" s="156">
        <v>2203.23</v>
      </c>
    </row>
    <row r="146" spans="1:9" ht="15.75" customHeight="1">
      <c r="A146" s="3" t="str">
        <f t="shared" si="29"/>
        <v>2060-Paisley SD 11</v>
      </c>
      <c r="B146" s="22">
        <v>2060</v>
      </c>
      <c r="C146" s="22" t="s">
        <v>645</v>
      </c>
      <c r="D146" s="22">
        <v>2060</v>
      </c>
      <c r="E146" s="22"/>
      <c r="F146" s="156">
        <v>625.02</v>
      </c>
      <c r="G146" s="156">
        <v>0</v>
      </c>
      <c r="H146" s="156">
        <v>625.02</v>
      </c>
      <c r="I146" s="156">
        <v>0</v>
      </c>
    </row>
    <row r="147" spans="1:9" ht="15.75" customHeight="1">
      <c r="A147" s="3" t="str">
        <f>CONCATENATE(B147,"-",E147)</f>
        <v>3360-Paisley School</v>
      </c>
      <c r="B147" s="22">
        <v>3360</v>
      </c>
      <c r="C147" s="22" t="s">
        <v>645</v>
      </c>
      <c r="D147" s="22">
        <v>3360</v>
      </c>
      <c r="E147" s="22" t="s">
        <v>644</v>
      </c>
      <c r="F147" s="156">
        <v>0</v>
      </c>
      <c r="G147" s="156">
        <v>625.02</v>
      </c>
      <c r="H147" s="156">
        <v>0</v>
      </c>
      <c r="I147" s="156">
        <v>625.02</v>
      </c>
    </row>
    <row r="148" spans="1:9" ht="15.75" customHeight="1">
      <c r="A148" s="3" t="str">
        <f t="shared" ref="A148:A152" si="30">CONCATENATE(B148,"-",C148)</f>
        <v>2061-North Lake SD 14</v>
      </c>
      <c r="B148" s="22">
        <v>2061</v>
      </c>
      <c r="C148" s="22" t="s">
        <v>621</v>
      </c>
      <c r="D148" s="22">
        <v>2061</v>
      </c>
      <c r="E148" s="22"/>
      <c r="F148" s="156">
        <v>733.68000000000006</v>
      </c>
      <c r="G148" s="156">
        <v>733.68000000000006</v>
      </c>
      <c r="H148" s="156">
        <v>733.68000000000006</v>
      </c>
      <c r="I148" s="156">
        <v>733.68000000000006</v>
      </c>
    </row>
    <row r="149" spans="1:9" ht="15.75" customHeight="1">
      <c r="A149" s="3" t="str">
        <f t="shared" si="30"/>
        <v>2062-Plush SD 18</v>
      </c>
      <c r="B149" s="22">
        <v>2062</v>
      </c>
      <c r="C149" s="22" t="s">
        <v>658</v>
      </c>
      <c r="D149" s="22">
        <v>2062</v>
      </c>
      <c r="E149" s="22"/>
      <c r="F149" s="156">
        <v>29.849999999999998</v>
      </c>
      <c r="G149" s="156">
        <v>29.849999999999998</v>
      </c>
      <c r="H149" s="156">
        <v>29.849999999999998</v>
      </c>
      <c r="I149" s="156">
        <v>29.849999999999998</v>
      </c>
    </row>
    <row r="150" spans="1:9" ht="15.75" customHeight="1">
      <c r="A150" s="3" t="str">
        <f t="shared" si="30"/>
        <v>2063-Adel SD 21</v>
      </c>
      <c r="B150" s="22">
        <v>2063</v>
      </c>
      <c r="C150" s="22" t="s">
        <v>406</v>
      </c>
      <c r="D150" s="22">
        <v>2063</v>
      </c>
      <c r="E150" s="22"/>
      <c r="F150" s="156">
        <v>39</v>
      </c>
      <c r="G150" s="156">
        <v>39</v>
      </c>
      <c r="H150" s="156">
        <v>39</v>
      </c>
      <c r="I150" s="156">
        <v>39</v>
      </c>
    </row>
    <row r="151" spans="1:9" ht="15.75" customHeight="1">
      <c r="A151" s="3" t="str">
        <f t="shared" si="30"/>
        <v>2081-Pleasant Hill SD 1</v>
      </c>
      <c r="B151" s="22">
        <v>2081</v>
      </c>
      <c r="C151" s="22" t="s">
        <v>657</v>
      </c>
      <c r="D151" s="22">
        <v>2081</v>
      </c>
      <c r="E151" s="22"/>
      <c r="F151" s="156">
        <v>2794.86</v>
      </c>
      <c r="G151" s="156">
        <v>2794.86</v>
      </c>
      <c r="H151" s="156">
        <v>2794.86</v>
      </c>
      <c r="I151" s="156">
        <v>2794.86</v>
      </c>
    </row>
    <row r="152" spans="1:9" ht="15.75" customHeight="1">
      <c r="A152" s="3" t="str">
        <f t="shared" si="30"/>
        <v>2082-Eugene SD 4J</v>
      </c>
      <c r="B152" s="22">
        <v>2082</v>
      </c>
      <c r="C152" s="22" t="s">
        <v>501</v>
      </c>
      <c r="D152" s="22">
        <v>2082</v>
      </c>
      <c r="E152" s="22"/>
      <c r="F152" s="156">
        <v>49128.36</v>
      </c>
      <c r="G152" s="156">
        <v>46679.399999999994</v>
      </c>
      <c r="H152" s="156">
        <v>49128.36</v>
      </c>
      <c r="I152" s="156">
        <v>46679.399999999994</v>
      </c>
    </row>
    <row r="153" spans="1:9" ht="15.75" customHeight="1">
      <c r="A153" s="3" t="str">
        <f t="shared" ref="A153:A157" si="31">CONCATENATE(B153,"-",E153)</f>
        <v>507-Coburg Community Charter School</v>
      </c>
      <c r="B153" s="22">
        <v>507</v>
      </c>
      <c r="C153" s="22" t="s">
        <v>501</v>
      </c>
      <c r="D153" s="22">
        <v>507</v>
      </c>
      <c r="E153" s="22" t="s">
        <v>459</v>
      </c>
      <c r="F153" s="156">
        <v>0</v>
      </c>
      <c r="G153" s="156">
        <v>659.34</v>
      </c>
      <c r="H153" s="156">
        <v>0</v>
      </c>
      <c r="I153" s="156">
        <v>659.34</v>
      </c>
    </row>
    <row r="154" spans="1:9" ht="15.75" customHeight="1">
      <c r="A154" s="3" t="str">
        <f t="shared" si="31"/>
        <v>1861-Twin Rivers Charter School</v>
      </c>
      <c r="B154" s="22">
        <v>1861</v>
      </c>
      <c r="C154" s="22" t="s">
        <v>501</v>
      </c>
      <c r="D154" s="22">
        <v>1861</v>
      </c>
      <c r="E154" s="22" t="s">
        <v>739</v>
      </c>
      <c r="F154" s="156">
        <v>0</v>
      </c>
      <c r="G154" s="156">
        <v>131.46</v>
      </c>
      <c r="H154" s="156">
        <v>0</v>
      </c>
      <c r="I154" s="156">
        <v>131.46</v>
      </c>
    </row>
    <row r="155" spans="1:9" ht="15.75" customHeight="1">
      <c r="A155" s="3" t="str">
        <f t="shared" si="31"/>
        <v>3229-Village School</v>
      </c>
      <c r="B155" s="22">
        <v>3229</v>
      </c>
      <c r="C155" s="22" t="s">
        <v>501</v>
      </c>
      <c r="D155" s="22">
        <v>3229</v>
      </c>
      <c r="E155" s="22" t="s">
        <v>746</v>
      </c>
      <c r="F155" s="156">
        <v>0</v>
      </c>
      <c r="G155" s="156">
        <v>671.58</v>
      </c>
      <c r="H155" s="156">
        <v>0</v>
      </c>
      <c r="I155" s="156">
        <v>671.58</v>
      </c>
    </row>
    <row r="156" spans="1:9" ht="15.75" customHeight="1">
      <c r="A156" s="3" t="str">
        <f t="shared" si="31"/>
        <v>3233-Ridgeline Montessori</v>
      </c>
      <c r="B156" s="22">
        <v>3233</v>
      </c>
      <c r="C156" s="22" t="s">
        <v>501</v>
      </c>
      <c r="D156" s="22">
        <v>3233</v>
      </c>
      <c r="E156" s="22" t="s">
        <v>677</v>
      </c>
      <c r="F156" s="156">
        <v>0</v>
      </c>
      <c r="G156" s="156">
        <v>697.08</v>
      </c>
      <c r="H156" s="156">
        <v>0</v>
      </c>
      <c r="I156" s="156">
        <v>697.08</v>
      </c>
    </row>
    <row r="157" spans="1:9" ht="15.75" customHeight="1">
      <c r="A157" s="3" t="str">
        <f t="shared" si="31"/>
        <v>4041-Network Charter School</v>
      </c>
      <c r="B157" s="22">
        <v>4041</v>
      </c>
      <c r="C157" s="22" t="s">
        <v>501</v>
      </c>
      <c r="D157" s="22">
        <v>4041</v>
      </c>
      <c r="E157" s="22" t="s">
        <v>611</v>
      </c>
      <c r="F157" s="156">
        <v>0</v>
      </c>
      <c r="G157" s="156">
        <v>289.5</v>
      </c>
      <c r="H157" s="156">
        <v>0</v>
      </c>
      <c r="I157" s="156">
        <v>289.5</v>
      </c>
    </row>
    <row r="158" spans="1:9" ht="15.75" customHeight="1">
      <c r="A158" s="3" t="str">
        <f>CONCATENATE(B158,"-",C158)</f>
        <v>2083-Springfield SD 19</v>
      </c>
      <c r="B158" s="22">
        <v>2083</v>
      </c>
      <c r="C158" s="22" t="s">
        <v>712</v>
      </c>
      <c r="D158" s="22">
        <v>2083</v>
      </c>
      <c r="E158" s="22"/>
      <c r="F158" s="156">
        <v>29194.800000000003</v>
      </c>
      <c r="G158" s="156">
        <v>28572.449999999997</v>
      </c>
      <c r="H158" s="156">
        <v>29194.800000000003</v>
      </c>
      <c r="I158" s="156">
        <v>28572.449999999997</v>
      </c>
    </row>
    <row r="159" spans="1:9" ht="15.75" customHeight="1">
      <c r="A159" s="3" t="str">
        <f>CONCATENATE(B159,"-",E159)</f>
        <v>4058-Willamette Leadership Academy</v>
      </c>
      <c r="B159" s="22">
        <v>4058</v>
      </c>
      <c r="C159" s="22" t="s">
        <v>712</v>
      </c>
      <c r="D159" s="22">
        <v>4058</v>
      </c>
      <c r="E159" s="22" t="s">
        <v>752</v>
      </c>
      <c r="F159" s="156">
        <v>0</v>
      </c>
      <c r="G159" s="156">
        <v>622.34999999999991</v>
      </c>
      <c r="H159" s="156">
        <v>0</v>
      </c>
      <c r="I159" s="156">
        <v>622.34999999999991</v>
      </c>
    </row>
    <row r="160" spans="1:9" ht="15.75" customHeight="1">
      <c r="A160" s="3" t="str">
        <f>CONCATENATE(B160,"-",C160)</f>
        <v>2084-Fern Ridge SD 28J</v>
      </c>
      <c r="B160" s="22">
        <v>2084</v>
      </c>
      <c r="C160" s="22" t="s">
        <v>503</v>
      </c>
      <c r="D160" s="22">
        <v>2084</v>
      </c>
      <c r="E160" s="22"/>
      <c r="F160" s="156">
        <v>4100.13</v>
      </c>
      <c r="G160" s="156">
        <v>3946.44</v>
      </c>
      <c r="H160" s="156">
        <v>4100.13</v>
      </c>
      <c r="I160" s="156">
        <v>3946.44</v>
      </c>
    </row>
    <row r="161" spans="1:9" ht="15.75" customHeight="1">
      <c r="A161" s="3" t="str">
        <f>CONCATENATE(B161,"-",E161)</f>
        <v>4045-West Lane Charter School</v>
      </c>
      <c r="B161" s="22">
        <v>4045</v>
      </c>
      <c r="C161" s="22" t="s">
        <v>503</v>
      </c>
      <c r="D161" s="22">
        <v>4045</v>
      </c>
      <c r="E161" s="22" t="s">
        <v>749</v>
      </c>
      <c r="F161" s="156">
        <v>0</v>
      </c>
      <c r="G161" s="156">
        <v>153.69</v>
      </c>
      <c r="H161" s="156">
        <v>0</v>
      </c>
      <c r="I161" s="156">
        <v>153.69</v>
      </c>
    </row>
    <row r="162" spans="1:9" ht="15.75" customHeight="1">
      <c r="A162" s="3" t="str">
        <f t="shared" ref="A162:A164" si="32">CONCATENATE(B162,"-",C162)</f>
        <v>2085-Mapleton SD 32</v>
      </c>
      <c r="B162" s="22">
        <v>2085</v>
      </c>
      <c r="C162" s="22" t="s">
        <v>583</v>
      </c>
      <c r="D162" s="22">
        <v>2085</v>
      </c>
      <c r="E162" s="22"/>
      <c r="F162" s="156">
        <v>402.57</v>
      </c>
      <c r="G162" s="156">
        <v>402.57</v>
      </c>
      <c r="H162" s="156">
        <v>402.57</v>
      </c>
      <c r="I162" s="156">
        <v>402.57</v>
      </c>
    </row>
    <row r="163" spans="1:9" ht="15.75" customHeight="1">
      <c r="A163" s="3" t="str">
        <f t="shared" si="32"/>
        <v>2086-Creswell SD 40</v>
      </c>
      <c r="B163" s="22">
        <v>2086</v>
      </c>
      <c r="C163" s="22" t="s">
        <v>471</v>
      </c>
      <c r="D163" s="22">
        <v>2086</v>
      </c>
      <c r="E163" s="22"/>
      <c r="F163" s="156">
        <v>3381.0299999999997</v>
      </c>
      <c r="G163" s="156">
        <v>3381.0299999999997</v>
      </c>
      <c r="H163" s="156">
        <v>3381.0299999999997</v>
      </c>
      <c r="I163" s="156">
        <v>3381.0299999999997</v>
      </c>
    </row>
    <row r="164" spans="1:9" ht="15.75" customHeight="1">
      <c r="A164" s="3" t="str">
        <f t="shared" si="32"/>
        <v>2087-South Lane SD 45J3</v>
      </c>
      <c r="B164" s="22">
        <v>2087</v>
      </c>
      <c r="C164" s="22" t="s">
        <v>707</v>
      </c>
      <c r="D164" s="22">
        <v>2087</v>
      </c>
      <c r="E164" s="22"/>
      <c r="F164" s="156">
        <v>8331.7199999999993</v>
      </c>
      <c r="G164" s="156">
        <v>7154.88</v>
      </c>
      <c r="H164" s="156">
        <v>8331.7199999999993</v>
      </c>
      <c r="I164" s="156">
        <v>7154.88</v>
      </c>
    </row>
    <row r="165" spans="1:9" ht="15.75" customHeight="1">
      <c r="A165" s="3" t="str">
        <f t="shared" ref="A165:A166" si="33">CONCATENATE(B165,"-",E165)</f>
        <v>4395-Childs Way Charter School</v>
      </c>
      <c r="B165" s="22">
        <v>4395</v>
      </c>
      <c r="C165" s="22" t="s">
        <v>707</v>
      </c>
      <c r="D165" s="22">
        <v>4395</v>
      </c>
      <c r="E165" s="22" t="s">
        <v>453</v>
      </c>
      <c r="F165" s="156">
        <v>0</v>
      </c>
      <c r="G165" s="156">
        <v>186.93</v>
      </c>
      <c r="H165" s="156">
        <v>0</v>
      </c>
      <c r="I165" s="156">
        <v>186.93</v>
      </c>
    </row>
    <row r="166" spans="1:9" ht="15.75" customHeight="1">
      <c r="A166" s="3" t="str">
        <f t="shared" si="33"/>
        <v>4555-Academy for Character Education</v>
      </c>
      <c r="B166" s="22">
        <v>4555</v>
      </c>
      <c r="C166" s="22" t="s">
        <v>707</v>
      </c>
      <c r="D166" s="22">
        <v>4555</v>
      </c>
      <c r="E166" s="22" t="s">
        <v>405</v>
      </c>
      <c r="F166" s="156">
        <v>0</v>
      </c>
      <c r="G166" s="156">
        <v>989.91000000000008</v>
      </c>
      <c r="H166" s="156">
        <v>0</v>
      </c>
      <c r="I166" s="156">
        <v>989.91000000000008</v>
      </c>
    </row>
    <row r="167" spans="1:9" ht="15.75" customHeight="1">
      <c r="A167" s="3" t="str">
        <f t="shared" ref="A167:A169" si="34">CONCATENATE(B167,"-",C167)</f>
        <v>2088-Bethel SD 52</v>
      </c>
      <c r="B167" s="22">
        <v>2088</v>
      </c>
      <c r="C167" s="22" t="s">
        <v>434</v>
      </c>
      <c r="D167" s="22">
        <v>2088</v>
      </c>
      <c r="E167" s="22"/>
      <c r="F167" s="156">
        <v>15744.78</v>
      </c>
      <c r="G167" s="156">
        <v>15744.78</v>
      </c>
      <c r="H167" s="156">
        <v>15744.78</v>
      </c>
      <c r="I167" s="156">
        <v>15744.78</v>
      </c>
    </row>
    <row r="168" spans="1:9" ht="15.75" customHeight="1">
      <c r="A168" s="3" t="str">
        <f t="shared" si="34"/>
        <v>2089-Crow-Applegate-Lorane SD 66</v>
      </c>
      <c r="B168" s="22">
        <v>2089</v>
      </c>
      <c r="C168" s="22" t="s">
        <v>473</v>
      </c>
      <c r="D168" s="22">
        <v>2089</v>
      </c>
      <c r="E168" s="22"/>
      <c r="F168" s="156">
        <v>753.75</v>
      </c>
      <c r="G168" s="156">
        <v>753.75</v>
      </c>
      <c r="H168" s="156">
        <v>753.75</v>
      </c>
      <c r="I168" s="156">
        <v>753.75</v>
      </c>
    </row>
    <row r="169" spans="1:9" ht="15.75" customHeight="1">
      <c r="A169" s="3" t="str">
        <f t="shared" si="34"/>
        <v>2090-McKenzie SD 68</v>
      </c>
      <c r="B169" s="22">
        <v>2090</v>
      </c>
      <c r="C169" s="22" t="s">
        <v>586</v>
      </c>
      <c r="D169" s="22">
        <v>2090</v>
      </c>
      <c r="E169" s="22"/>
      <c r="F169" s="156">
        <v>508.68</v>
      </c>
      <c r="G169" s="156">
        <v>0</v>
      </c>
      <c r="H169" s="156">
        <v>508.68</v>
      </c>
      <c r="I169" s="156">
        <v>0</v>
      </c>
    </row>
    <row r="170" spans="1:9" ht="15.75" customHeight="1">
      <c r="A170" s="3" t="str">
        <f>CONCATENATE(B170,"-",E170)</f>
        <v>594-McKenzie River Community School</v>
      </c>
      <c r="B170" s="22">
        <v>594</v>
      </c>
      <c r="C170" s="22" t="s">
        <v>586</v>
      </c>
      <c r="D170" s="22">
        <v>594</v>
      </c>
      <c r="E170" s="22" t="s">
        <v>585</v>
      </c>
      <c r="F170" s="156">
        <v>0</v>
      </c>
      <c r="G170" s="156">
        <v>508.68</v>
      </c>
      <c r="H170" s="156">
        <v>0</v>
      </c>
      <c r="I170" s="156">
        <v>508.68</v>
      </c>
    </row>
    <row r="171" spans="1:9" ht="15.75" customHeight="1">
      <c r="A171" s="3" t="str">
        <f t="shared" ref="A171:A172" si="35">CONCATENATE(B171,"-",C171)</f>
        <v>2091-Junction City SD 69</v>
      </c>
      <c r="B171" s="22">
        <v>2091</v>
      </c>
      <c r="C171" s="22" t="s">
        <v>553</v>
      </c>
      <c r="D171" s="22">
        <v>2091</v>
      </c>
      <c r="E171" s="22"/>
      <c r="F171" s="156">
        <v>4842.66</v>
      </c>
      <c r="G171" s="156">
        <v>4842.66</v>
      </c>
      <c r="H171" s="156">
        <v>4842.66</v>
      </c>
      <c r="I171" s="156">
        <v>4842.66</v>
      </c>
    </row>
    <row r="172" spans="1:9" ht="15.75" customHeight="1">
      <c r="A172" s="3" t="str">
        <f t="shared" si="35"/>
        <v>2092-Lowell SD 71</v>
      </c>
      <c r="B172" s="22">
        <v>2092</v>
      </c>
      <c r="C172" s="22" t="s">
        <v>579</v>
      </c>
      <c r="D172" s="22">
        <v>2092</v>
      </c>
      <c r="E172" s="22"/>
      <c r="F172" s="156">
        <v>3458.91</v>
      </c>
      <c r="G172" s="156">
        <v>1169.3399999999999</v>
      </c>
      <c r="H172" s="156">
        <v>3458.91</v>
      </c>
      <c r="I172" s="156">
        <v>1169.3399999999999</v>
      </c>
    </row>
    <row r="173" spans="1:9" ht="15.75" customHeight="1">
      <c r="A173" s="3" t="str">
        <f t="shared" ref="A173:A174" si="36">CONCATENATE(B173,"-",E173)</f>
        <v>5252-Mountain View Academy</v>
      </c>
      <c r="B173" s="22">
        <v>5252</v>
      </c>
      <c r="C173" s="22" t="s">
        <v>579</v>
      </c>
      <c r="D173" s="22">
        <v>5252</v>
      </c>
      <c r="E173" s="22" t="s">
        <v>602</v>
      </c>
      <c r="F173" s="156">
        <v>0</v>
      </c>
      <c r="G173" s="156">
        <v>425.13</v>
      </c>
      <c r="H173" s="156">
        <v>0</v>
      </c>
      <c r="I173" s="156">
        <v>425.13</v>
      </c>
    </row>
    <row r="174" spans="1:9" ht="15.75" customHeight="1">
      <c r="A174" s="3" t="str">
        <f t="shared" si="36"/>
        <v>5349-Bridge Charter Academy</v>
      </c>
      <c r="B174" s="22">
        <v>5349</v>
      </c>
      <c r="C174" s="22" t="s">
        <v>579</v>
      </c>
      <c r="D174" s="22">
        <v>5349</v>
      </c>
      <c r="E174" s="22" t="s">
        <v>437</v>
      </c>
      <c r="F174" s="156">
        <v>0</v>
      </c>
      <c r="G174" s="156">
        <v>1864.44</v>
      </c>
      <c r="H174" s="156">
        <v>0</v>
      </c>
      <c r="I174" s="156">
        <v>1864.44</v>
      </c>
    </row>
    <row r="175" spans="1:9" ht="15.75" customHeight="1">
      <c r="A175" s="3" t="str">
        <f t="shared" ref="A175:A176" si="37">CONCATENATE(B175,"-",C175)</f>
        <v>2093-Oakridge SD 76</v>
      </c>
      <c r="B175" s="22">
        <v>2093</v>
      </c>
      <c r="C175" s="22" t="s">
        <v>629</v>
      </c>
      <c r="D175" s="22">
        <v>2093</v>
      </c>
      <c r="E175" s="22"/>
      <c r="F175" s="156">
        <v>1503.78</v>
      </c>
      <c r="G175" s="156">
        <v>1503.78</v>
      </c>
      <c r="H175" s="156">
        <v>1503.78</v>
      </c>
      <c r="I175" s="156">
        <v>1503.78</v>
      </c>
    </row>
    <row r="176" spans="1:9" ht="15.75" customHeight="1">
      <c r="A176" s="3" t="str">
        <f t="shared" si="37"/>
        <v>2094-Marcola SD 79J</v>
      </c>
      <c r="B176" s="22">
        <v>2094</v>
      </c>
      <c r="C176" s="22" t="s">
        <v>584</v>
      </c>
      <c r="D176" s="22">
        <v>2094</v>
      </c>
      <c r="E176" s="22"/>
      <c r="F176" s="156">
        <v>2331.63</v>
      </c>
      <c r="G176" s="156">
        <v>801.30000000000007</v>
      </c>
      <c r="H176" s="156">
        <v>2331.63</v>
      </c>
      <c r="I176" s="156">
        <v>801.30000000000007</v>
      </c>
    </row>
    <row r="177" spans="1:9" ht="15.75" customHeight="1">
      <c r="A177" s="3" t="str">
        <f>CONCATENATE(B177,"-",E177)</f>
        <v>5444-TEACH-NW</v>
      </c>
      <c r="B177" s="22">
        <v>5444</v>
      </c>
      <c r="C177" s="22" t="s">
        <v>584</v>
      </c>
      <c r="D177" s="22">
        <v>5444</v>
      </c>
      <c r="E177" s="22" t="s">
        <v>725</v>
      </c>
      <c r="F177" s="156">
        <v>0</v>
      </c>
      <c r="G177" s="156">
        <v>1530.33</v>
      </c>
      <c r="H177" s="156">
        <v>0</v>
      </c>
      <c r="I177" s="156">
        <v>1530.33</v>
      </c>
    </row>
    <row r="178" spans="1:9" ht="15.75" customHeight="1">
      <c r="A178" s="3" t="str">
        <f>CONCATENATE(B178,"-",C178)</f>
        <v>2095-Blachly SD 90</v>
      </c>
      <c r="B178" s="22">
        <v>2095</v>
      </c>
      <c r="C178" s="22" t="s">
        <v>435</v>
      </c>
      <c r="D178" s="22">
        <v>2095</v>
      </c>
      <c r="E178" s="22"/>
      <c r="F178" s="156">
        <v>1054.5</v>
      </c>
      <c r="G178" s="156">
        <v>0</v>
      </c>
      <c r="H178" s="156">
        <v>1054.5</v>
      </c>
      <c r="I178" s="156">
        <v>0</v>
      </c>
    </row>
    <row r="179" spans="1:9" ht="15.75" customHeight="1">
      <c r="A179" s="3" t="str">
        <f>CONCATENATE(B179,"-",E179)</f>
        <v>3401-Triangle Lake Charter School</v>
      </c>
      <c r="B179" s="22">
        <v>3401</v>
      </c>
      <c r="C179" s="22" t="s">
        <v>435</v>
      </c>
      <c r="D179" s="22">
        <v>3401</v>
      </c>
      <c r="E179" s="22" t="s">
        <v>737</v>
      </c>
      <c r="F179" s="156">
        <v>0</v>
      </c>
      <c r="G179" s="156">
        <v>1054.5</v>
      </c>
      <c r="H179" s="156">
        <v>0</v>
      </c>
      <c r="I179" s="156">
        <v>1054.5</v>
      </c>
    </row>
    <row r="180" spans="1:9" ht="15.75" customHeight="1">
      <c r="A180" s="3" t="str">
        <f t="shared" ref="A180:A181" si="38">CONCATENATE(B180,"-",C180)</f>
        <v>2096-Siuslaw SD 97J</v>
      </c>
      <c r="B180" s="22">
        <v>2096</v>
      </c>
      <c r="C180" s="22" t="s">
        <v>704</v>
      </c>
      <c r="D180" s="22">
        <v>2096</v>
      </c>
      <c r="E180" s="22"/>
      <c r="F180" s="156">
        <v>3587.5199999999995</v>
      </c>
      <c r="G180" s="156">
        <v>3587.5199999999995</v>
      </c>
      <c r="H180" s="156">
        <v>3587.5199999999995</v>
      </c>
      <c r="I180" s="156">
        <v>3587.5199999999995</v>
      </c>
    </row>
    <row r="181" spans="1:9" ht="15.75" customHeight="1">
      <c r="A181" s="3" t="str">
        <f t="shared" si="38"/>
        <v>2097-Lincoln County SD</v>
      </c>
      <c r="B181" s="22">
        <v>2097</v>
      </c>
      <c r="C181" s="22" t="s">
        <v>575</v>
      </c>
      <c r="D181" s="22">
        <v>2097</v>
      </c>
      <c r="E181" s="22"/>
      <c r="F181" s="156">
        <v>15529.829999999998</v>
      </c>
      <c r="G181" s="156">
        <v>14149.349999999999</v>
      </c>
      <c r="H181" s="156">
        <v>15529.829999999998</v>
      </c>
      <c r="I181" s="156">
        <v>14149.349999999999</v>
      </c>
    </row>
    <row r="182" spans="1:9" ht="15.75" customHeight="1">
      <c r="A182" s="3" t="str">
        <f t="shared" ref="A182:A184" si="39">CONCATENATE(B182,"-",E182)</f>
        <v>3240-Lincoln City Career Technical High School</v>
      </c>
      <c r="B182" s="22">
        <v>3240</v>
      </c>
      <c r="C182" s="22" t="s">
        <v>575</v>
      </c>
      <c r="D182" s="22">
        <v>3240</v>
      </c>
      <c r="E182" s="22" t="s">
        <v>573</v>
      </c>
      <c r="F182" s="156">
        <v>0</v>
      </c>
      <c r="G182" s="156">
        <v>108.14999999999999</v>
      </c>
      <c r="H182" s="156">
        <v>0</v>
      </c>
      <c r="I182" s="156">
        <v>108.14999999999999</v>
      </c>
    </row>
    <row r="183" spans="1:9" ht="15.75" customHeight="1">
      <c r="A183" s="3" t="str">
        <f t="shared" si="39"/>
        <v>3361-Eddyville Charter School</v>
      </c>
      <c r="B183" s="22">
        <v>3361</v>
      </c>
      <c r="C183" s="22" t="s">
        <v>575</v>
      </c>
      <c r="D183" s="22">
        <v>3361</v>
      </c>
      <c r="E183" s="22" t="s">
        <v>494</v>
      </c>
      <c r="F183" s="156">
        <v>0</v>
      </c>
      <c r="G183" s="156">
        <v>656.7</v>
      </c>
      <c r="H183" s="156">
        <v>0</v>
      </c>
      <c r="I183" s="156">
        <v>656.7</v>
      </c>
    </row>
    <row r="184" spans="1:9" ht="15.75" customHeight="1">
      <c r="A184" s="3" t="str">
        <f t="shared" si="39"/>
        <v>4038-Siletz Valley Schools</v>
      </c>
      <c r="B184" s="22">
        <v>4038</v>
      </c>
      <c r="C184" s="22" t="s">
        <v>575</v>
      </c>
      <c r="D184" s="22">
        <v>4038</v>
      </c>
      <c r="E184" s="22" t="s">
        <v>700</v>
      </c>
      <c r="F184" s="156">
        <v>0</v>
      </c>
      <c r="G184" s="156">
        <v>615.63</v>
      </c>
      <c r="H184" s="156">
        <v>0</v>
      </c>
      <c r="I184" s="156">
        <v>615.63</v>
      </c>
    </row>
    <row r="185" spans="1:9" ht="15.75" customHeight="1">
      <c r="A185" s="3" t="str">
        <f t="shared" ref="A185:A187" si="40">CONCATENATE(B185,"-",C185)</f>
        <v>2099-Harrisburg SD 7J</v>
      </c>
      <c r="B185" s="22">
        <v>2099</v>
      </c>
      <c r="C185" s="22" t="s">
        <v>526</v>
      </c>
      <c r="D185" s="22">
        <v>2099</v>
      </c>
      <c r="E185" s="22"/>
      <c r="F185" s="156">
        <v>2214.0299999999997</v>
      </c>
      <c r="G185" s="156">
        <v>2214.0299999999997</v>
      </c>
      <c r="H185" s="156">
        <v>2214.0299999999997</v>
      </c>
      <c r="I185" s="156">
        <v>2214.0299999999997</v>
      </c>
    </row>
    <row r="186" spans="1:9" ht="15.75" customHeight="1">
      <c r="A186" s="3" t="str">
        <f t="shared" si="40"/>
        <v>2100-Greater Albany Public SD 8J</v>
      </c>
      <c r="B186" s="22">
        <v>2100</v>
      </c>
      <c r="C186" s="22" t="s">
        <v>517</v>
      </c>
      <c r="D186" s="22">
        <v>2100</v>
      </c>
      <c r="E186" s="22"/>
      <c r="F186" s="156">
        <v>27087.600000000002</v>
      </c>
      <c r="G186" s="156">
        <v>27087.600000000002</v>
      </c>
      <c r="H186" s="156">
        <v>27087.600000000002</v>
      </c>
      <c r="I186" s="156">
        <v>27087.600000000002</v>
      </c>
    </row>
    <row r="187" spans="1:9" ht="15.75" customHeight="1">
      <c r="A187" s="3" t="str">
        <f t="shared" si="40"/>
        <v>2101-Lebanon Community SD 9</v>
      </c>
      <c r="B187" s="22">
        <v>2101</v>
      </c>
      <c r="C187" s="22" t="s">
        <v>570</v>
      </c>
      <c r="D187" s="22">
        <v>2101</v>
      </c>
      <c r="E187" s="22"/>
      <c r="F187" s="156">
        <v>12113.43</v>
      </c>
      <c r="G187" s="156">
        <v>11155.380000000001</v>
      </c>
      <c r="H187" s="156">
        <v>12113.43</v>
      </c>
      <c r="I187" s="156">
        <v>11155.380000000001</v>
      </c>
    </row>
    <row r="188" spans="1:9" ht="15.75" customHeight="1">
      <c r="A188" s="3" t="str">
        <f>CONCATENATE(B188,"-",E188)</f>
        <v>3505-Sand Ridge Charter School</v>
      </c>
      <c r="B188" s="22">
        <v>3505</v>
      </c>
      <c r="C188" s="22" t="s">
        <v>570</v>
      </c>
      <c r="D188" s="22">
        <v>3505</v>
      </c>
      <c r="E188" s="22" t="s">
        <v>687</v>
      </c>
      <c r="F188" s="156">
        <v>0</v>
      </c>
      <c r="G188" s="156">
        <v>958.05000000000007</v>
      </c>
      <c r="H188" s="156">
        <v>0</v>
      </c>
      <c r="I188" s="156">
        <v>958.05000000000007</v>
      </c>
    </row>
    <row r="189" spans="1:9" ht="15.75" customHeight="1">
      <c r="A189" s="3" t="str">
        <f>CONCATENATE(B189,"-",C189)</f>
        <v>2102-Sweet Home SD 55</v>
      </c>
      <c r="B189" s="22">
        <v>2102</v>
      </c>
      <c r="C189" s="22" t="s">
        <v>724</v>
      </c>
      <c r="D189" s="22">
        <v>2102</v>
      </c>
      <c r="E189" s="22"/>
      <c r="F189" s="156">
        <v>6580.02</v>
      </c>
      <c r="G189" s="156">
        <v>6188.4000000000005</v>
      </c>
      <c r="H189" s="156">
        <v>6580.02</v>
      </c>
      <c r="I189" s="156">
        <v>6188.4000000000005</v>
      </c>
    </row>
    <row r="190" spans="1:9" ht="15.75" customHeight="1">
      <c r="A190" s="3" t="str">
        <f>CONCATENATE(B190,"-",E190)</f>
        <v>4484-Sweet Home Charter School</v>
      </c>
      <c r="B190" s="22">
        <v>4484</v>
      </c>
      <c r="C190" s="22" t="s">
        <v>724</v>
      </c>
      <c r="D190" s="22">
        <v>4484</v>
      </c>
      <c r="E190" s="22" t="s">
        <v>723</v>
      </c>
      <c r="F190" s="156">
        <v>0</v>
      </c>
      <c r="G190" s="156">
        <v>391.62</v>
      </c>
      <c r="H190" s="156">
        <v>0</v>
      </c>
      <c r="I190" s="156">
        <v>391.62</v>
      </c>
    </row>
    <row r="191" spans="1:9" ht="15.75" customHeight="1">
      <c r="A191" s="3" t="str">
        <f>CONCATENATE(B191,"-",C191)</f>
        <v>2103-Scio SD 95</v>
      </c>
      <c r="B191" s="22">
        <v>2103</v>
      </c>
      <c r="C191" s="22" t="s">
        <v>692</v>
      </c>
      <c r="D191" s="22">
        <v>2103</v>
      </c>
      <c r="E191" s="22"/>
      <c r="F191" s="156">
        <v>5794.92</v>
      </c>
      <c r="G191" s="156">
        <v>1914.81</v>
      </c>
      <c r="H191" s="156">
        <v>5794.92</v>
      </c>
      <c r="I191" s="156">
        <v>1914.81</v>
      </c>
    </row>
    <row r="192" spans="1:9" ht="15.75" customHeight="1">
      <c r="A192" s="3" t="str">
        <f t="shared" ref="A192:A193" si="41">CONCATENATE(B192,"-",E192)</f>
        <v>2994-Lourdes School</v>
      </c>
      <c r="B192" s="22">
        <v>2994</v>
      </c>
      <c r="C192" s="22" t="s">
        <v>692</v>
      </c>
      <c r="D192" s="22">
        <v>2994</v>
      </c>
      <c r="E192" s="22" t="s">
        <v>578</v>
      </c>
      <c r="F192" s="156">
        <v>0</v>
      </c>
      <c r="G192" s="156">
        <v>110.01</v>
      </c>
      <c r="H192" s="156">
        <v>0</v>
      </c>
      <c r="I192" s="156">
        <v>110.01</v>
      </c>
    </row>
    <row r="193" spans="1:9" ht="15.75" customHeight="1">
      <c r="A193" s="3" t="str">
        <f t="shared" si="41"/>
        <v>5457-Willamette Connections Academy</v>
      </c>
      <c r="B193" s="22">
        <v>5457</v>
      </c>
      <c r="C193" s="22" t="s">
        <v>692</v>
      </c>
      <c r="D193" s="22">
        <v>5457</v>
      </c>
      <c r="E193" s="22" t="s">
        <v>751</v>
      </c>
      <c r="F193" s="156">
        <v>0</v>
      </c>
      <c r="G193" s="156">
        <v>3770.1000000000004</v>
      </c>
      <c r="H193" s="156">
        <v>0</v>
      </c>
      <c r="I193" s="156">
        <v>3770.1000000000004</v>
      </c>
    </row>
    <row r="194" spans="1:9" ht="15.75" customHeight="1">
      <c r="A194" s="3" t="str">
        <f t="shared" ref="A194:A197" si="42">CONCATENATE(B194,"-",C194)</f>
        <v>2104-Santiam Canyon SD 129J</v>
      </c>
      <c r="B194" s="22">
        <v>2104</v>
      </c>
      <c r="C194" s="22" t="s">
        <v>688</v>
      </c>
      <c r="D194" s="22">
        <v>2104</v>
      </c>
      <c r="E194" s="22"/>
      <c r="F194" s="156">
        <v>9751.86</v>
      </c>
      <c r="G194" s="156">
        <v>1566.33</v>
      </c>
      <c r="H194" s="156">
        <v>9751.86</v>
      </c>
      <c r="I194" s="156">
        <v>1566.33</v>
      </c>
    </row>
    <row r="195" spans="1:9" ht="15.75" customHeight="1">
      <c r="A195" s="3" t="str">
        <f t="shared" si="42"/>
        <v>2105-Central Linn SD 552</v>
      </c>
      <c r="B195" s="22">
        <v>2105</v>
      </c>
      <c r="C195" s="22" t="s">
        <v>450</v>
      </c>
      <c r="D195" s="22">
        <v>2105</v>
      </c>
      <c r="E195" s="22"/>
      <c r="F195" s="156">
        <v>1643.13</v>
      </c>
      <c r="G195" s="156">
        <v>1643.13</v>
      </c>
      <c r="H195" s="156">
        <v>1643.13</v>
      </c>
      <c r="I195" s="156">
        <v>1643.13</v>
      </c>
    </row>
    <row r="196" spans="1:9" ht="15.75" customHeight="1">
      <c r="A196" s="3" t="str">
        <f t="shared" si="42"/>
        <v>2107-Jordan Valley SD 3</v>
      </c>
      <c r="B196" s="22">
        <v>2107</v>
      </c>
      <c r="C196" s="22" t="s">
        <v>548</v>
      </c>
      <c r="D196" s="22">
        <v>2107</v>
      </c>
      <c r="E196" s="22"/>
      <c r="F196" s="156">
        <v>177.72</v>
      </c>
      <c r="G196" s="156">
        <v>177.72</v>
      </c>
      <c r="H196" s="156">
        <v>177.72</v>
      </c>
      <c r="I196" s="156">
        <v>177.72</v>
      </c>
    </row>
    <row r="197" spans="1:9" ht="15.75" customHeight="1">
      <c r="A197" s="3" t="str">
        <f t="shared" si="42"/>
        <v>2108-Ontario SD 8C</v>
      </c>
      <c r="B197" s="22">
        <v>2108</v>
      </c>
      <c r="C197" s="22" t="s">
        <v>631</v>
      </c>
      <c r="D197" s="22">
        <v>2108</v>
      </c>
      <c r="E197" s="22"/>
      <c r="F197" s="156">
        <v>7832.82</v>
      </c>
      <c r="G197" s="156">
        <v>6830.01</v>
      </c>
      <c r="H197" s="156">
        <v>7832.82</v>
      </c>
      <c r="I197" s="156">
        <v>6830.01</v>
      </c>
    </row>
    <row r="198" spans="1:9" ht="15.75" customHeight="1">
      <c r="A198" s="3" t="str">
        <f>CONCATENATE(B198,"-",E198)</f>
        <v>4040-Four Rivers Community School</v>
      </c>
      <c r="B198" s="22">
        <v>4040</v>
      </c>
      <c r="C198" s="22" t="s">
        <v>631</v>
      </c>
      <c r="D198" s="22">
        <v>4040</v>
      </c>
      <c r="E198" s="22" t="s">
        <v>508</v>
      </c>
      <c r="F198" s="156">
        <v>0</v>
      </c>
      <c r="G198" s="156">
        <v>1002.81</v>
      </c>
      <c r="H198" s="156">
        <v>0</v>
      </c>
      <c r="I198" s="156">
        <v>1002.81</v>
      </c>
    </row>
    <row r="199" spans="1:9" ht="15.75" customHeight="1">
      <c r="A199" s="3" t="str">
        <f t="shared" ref="A199:A201" si="43">CONCATENATE(B199,"-",C199)</f>
        <v>2109-Juntura SD 12</v>
      </c>
      <c r="B199" s="22">
        <v>2109</v>
      </c>
      <c r="C199" s="22" t="s">
        <v>554</v>
      </c>
      <c r="D199" s="22">
        <v>2109</v>
      </c>
      <c r="E199" s="22"/>
      <c r="F199" s="156">
        <v>12</v>
      </c>
      <c r="G199" s="156">
        <v>12</v>
      </c>
      <c r="H199" s="156">
        <v>12</v>
      </c>
      <c r="I199" s="156">
        <v>12</v>
      </c>
    </row>
    <row r="200" spans="1:9" ht="15.75" customHeight="1">
      <c r="A200" s="3" t="str">
        <f t="shared" si="43"/>
        <v>2110-Nyssa SD 26</v>
      </c>
      <c r="B200" s="22">
        <v>2110</v>
      </c>
      <c r="C200" s="22" t="s">
        <v>627</v>
      </c>
      <c r="D200" s="22">
        <v>2110</v>
      </c>
      <c r="E200" s="22"/>
      <c r="F200" s="156">
        <v>3554.19</v>
      </c>
      <c r="G200" s="156">
        <v>3554.19</v>
      </c>
      <c r="H200" s="156">
        <v>3554.19</v>
      </c>
      <c r="I200" s="156">
        <v>3554.19</v>
      </c>
    </row>
    <row r="201" spans="1:9" ht="15.75" customHeight="1">
      <c r="A201" s="3" t="str">
        <f t="shared" si="43"/>
        <v>2111-Annex SD 29</v>
      </c>
      <c r="B201" s="22">
        <v>2111</v>
      </c>
      <c r="C201" s="22" t="s">
        <v>413</v>
      </c>
      <c r="D201" s="22">
        <v>2111</v>
      </c>
      <c r="E201" s="22"/>
      <c r="F201" s="156">
        <v>304.46999999999997</v>
      </c>
      <c r="G201" s="156">
        <v>63</v>
      </c>
      <c r="H201" s="156">
        <v>304.46999999999997</v>
      </c>
      <c r="I201" s="156">
        <v>63</v>
      </c>
    </row>
    <row r="202" spans="1:9" ht="15.75" customHeight="1">
      <c r="A202" s="3" t="str">
        <f>CONCATENATE(B202,"-",E202)</f>
        <v>705-Annex Charter School</v>
      </c>
      <c r="B202" s="22">
        <v>705</v>
      </c>
      <c r="C202" s="22" t="s">
        <v>413</v>
      </c>
      <c r="D202" s="22">
        <v>705</v>
      </c>
      <c r="E202" s="22" t="s">
        <v>412</v>
      </c>
      <c r="F202" s="156">
        <v>0</v>
      </c>
      <c r="G202" s="156">
        <v>241.46999999999997</v>
      </c>
      <c r="H202" s="156">
        <v>0</v>
      </c>
      <c r="I202" s="156">
        <v>241.46999999999997</v>
      </c>
    </row>
    <row r="203" spans="1:9" ht="15.75" customHeight="1">
      <c r="A203" s="3" t="str">
        <f t="shared" ref="A203:A205" si="44">CONCATENATE(B203,"-",C203)</f>
        <v>2112-Malheur County SD 51</v>
      </c>
      <c r="B203" s="22">
        <v>2112</v>
      </c>
      <c r="C203" s="22" t="s">
        <v>582</v>
      </c>
      <c r="D203" s="22">
        <v>2112</v>
      </c>
      <c r="E203" s="22"/>
      <c r="F203" s="156">
        <v>6</v>
      </c>
      <c r="G203" s="156">
        <v>6</v>
      </c>
      <c r="H203" s="156">
        <v>6</v>
      </c>
      <c r="I203" s="156">
        <v>6</v>
      </c>
    </row>
    <row r="204" spans="1:9" ht="15.75" customHeight="1">
      <c r="A204" s="3" t="str">
        <f t="shared" si="44"/>
        <v>2113-Adrian SD 61</v>
      </c>
      <c r="B204" s="22">
        <v>2113</v>
      </c>
      <c r="C204" s="22" t="s">
        <v>407</v>
      </c>
      <c r="D204" s="22">
        <v>2113</v>
      </c>
      <c r="E204" s="22"/>
      <c r="F204" s="156">
        <v>786.21</v>
      </c>
      <c r="G204" s="156">
        <v>786.21</v>
      </c>
      <c r="H204" s="156">
        <v>786.21</v>
      </c>
      <c r="I204" s="156">
        <v>786.21</v>
      </c>
    </row>
    <row r="205" spans="1:9" ht="15.75" customHeight="1">
      <c r="A205" s="3" t="str">
        <f t="shared" si="44"/>
        <v>2114-Harper SD 66</v>
      </c>
      <c r="B205" s="22">
        <v>2114</v>
      </c>
      <c r="C205" s="22" t="s">
        <v>525</v>
      </c>
      <c r="D205" s="22">
        <v>2114</v>
      </c>
      <c r="E205" s="22"/>
      <c r="F205" s="156">
        <v>655.11</v>
      </c>
      <c r="G205" s="156">
        <v>0</v>
      </c>
      <c r="H205" s="156">
        <v>655.11</v>
      </c>
      <c r="I205" s="156">
        <v>0</v>
      </c>
    </row>
    <row r="206" spans="1:9" ht="15.75" customHeight="1">
      <c r="A206" s="3" t="str">
        <f>CONCATENATE(B206,"-",E206)</f>
        <v>3362-Harper Charter School</v>
      </c>
      <c r="B206" s="22">
        <v>3362</v>
      </c>
      <c r="C206" s="22" t="s">
        <v>525</v>
      </c>
      <c r="D206" s="22">
        <v>3362</v>
      </c>
      <c r="E206" s="22" t="s">
        <v>524</v>
      </c>
      <c r="F206" s="156">
        <v>0</v>
      </c>
      <c r="G206" s="156">
        <v>655.11</v>
      </c>
      <c r="H206" s="156">
        <v>0</v>
      </c>
      <c r="I206" s="156">
        <v>655.11</v>
      </c>
    </row>
    <row r="207" spans="1:9" ht="15.75" customHeight="1">
      <c r="A207" s="3" t="str">
        <f t="shared" ref="A207:A208" si="45">CONCATENATE(B207,"-",C207)</f>
        <v>2115-Arock SD 81</v>
      </c>
      <c r="B207" s="22">
        <v>2115</v>
      </c>
      <c r="C207" s="22" t="s">
        <v>418</v>
      </c>
      <c r="D207" s="22">
        <v>2115</v>
      </c>
      <c r="E207" s="22"/>
      <c r="F207" s="156">
        <v>45.45</v>
      </c>
      <c r="G207" s="156">
        <v>45.45</v>
      </c>
      <c r="H207" s="156">
        <v>45.45</v>
      </c>
      <c r="I207" s="156">
        <v>45.45</v>
      </c>
    </row>
    <row r="208" spans="1:9" ht="15.75" customHeight="1">
      <c r="A208" s="3" t="str">
        <f t="shared" si="45"/>
        <v>2116-Vale SD 84</v>
      </c>
      <c r="B208" s="22">
        <v>2116</v>
      </c>
      <c r="C208" s="22" t="s">
        <v>743</v>
      </c>
      <c r="D208" s="22">
        <v>2116</v>
      </c>
      <c r="E208" s="22"/>
      <c r="F208" s="156">
        <v>2601.0299999999997</v>
      </c>
      <c r="G208" s="156">
        <v>2601.0299999999997</v>
      </c>
      <c r="H208" s="156">
        <v>2601.0299999999997</v>
      </c>
      <c r="I208" s="156">
        <v>2601.0299999999997</v>
      </c>
    </row>
    <row r="209" spans="1:9" ht="15.75" customHeight="1">
      <c r="A209" s="3" t="str">
        <f>CONCATENATE(B209,"-",E209)</f>
        <v>4399-Oregon Charter Academy</v>
      </c>
      <c r="B209" s="22">
        <v>4399</v>
      </c>
      <c r="C209" s="22" t="s">
        <v>688</v>
      </c>
      <c r="D209" s="22">
        <v>4399</v>
      </c>
      <c r="E209" s="22" t="s">
        <v>634</v>
      </c>
      <c r="F209" s="156">
        <v>0</v>
      </c>
      <c r="G209" s="156">
        <v>8185.5300000000007</v>
      </c>
      <c r="H209" s="156">
        <v>0</v>
      </c>
      <c r="I209" s="156">
        <v>8185.5300000000007</v>
      </c>
    </row>
    <row r="210" spans="1:9" ht="15.75" customHeight="1">
      <c r="A210" s="3" t="str">
        <f>CONCATENATE(B210,"-",C210)</f>
        <v>2137-Gervais SD 1</v>
      </c>
      <c r="B210" s="22">
        <v>2137</v>
      </c>
      <c r="C210" s="22" t="s">
        <v>512</v>
      </c>
      <c r="D210" s="22">
        <v>2137</v>
      </c>
      <c r="E210" s="22"/>
      <c r="F210" s="156">
        <v>3988.83</v>
      </c>
      <c r="G210" s="156">
        <v>2579.9700000000003</v>
      </c>
      <c r="H210" s="156">
        <v>3988.83</v>
      </c>
      <c r="I210" s="156">
        <v>2579.9700000000003</v>
      </c>
    </row>
    <row r="211" spans="1:9" ht="15.75" customHeight="1">
      <c r="A211" s="3" t="str">
        <f>CONCATENATE(B211,"-",E211)</f>
        <v>5392-Frontier Charter Academy</v>
      </c>
      <c r="B211" s="22">
        <v>5392</v>
      </c>
      <c r="C211" s="22" t="s">
        <v>512</v>
      </c>
      <c r="D211" s="22">
        <v>5392</v>
      </c>
      <c r="E211" s="22" t="s">
        <v>510</v>
      </c>
      <c r="F211" s="156">
        <v>0</v>
      </c>
      <c r="G211" s="156">
        <v>1408.8600000000001</v>
      </c>
      <c r="H211" s="156">
        <v>0</v>
      </c>
      <c r="I211" s="156">
        <v>1408.8600000000001</v>
      </c>
    </row>
    <row r="212" spans="1:9" ht="15.75" customHeight="1">
      <c r="A212" s="3" t="str">
        <f>CONCATENATE(B212,"-",C212)</f>
        <v>2138-Silver Falls SD 4J</v>
      </c>
      <c r="B212" s="22">
        <v>2138</v>
      </c>
      <c r="C212" s="22" t="s">
        <v>701</v>
      </c>
      <c r="D212" s="22">
        <v>2138</v>
      </c>
      <c r="E212" s="22"/>
      <c r="F212" s="156">
        <v>10544.07</v>
      </c>
      <c r="G212" s="156">
        <v>9869.7899999999991</v>
      </c>
      <c r="H212" s="156">
        <v>10544.07</v>
      </c>
      <c r="I212" s="156">
        <v>9869.7899999999991</v>
      </c>
    </row>
    <row r="213" spans="1:9" ht="15.75" customHeight="1">
      <c r="A213" s="3" t="str">
        <f t="shared" ref="A213:A214" si="46">CONCATENATE(B213,"-",E213)</f>
        <v>784-Bethany Charter School</v>
      </c>
      <c r="B213" s="22">
        <v>784</v>
      </c>
      <c r="C213" s="22" t="s">
        <v>701</v>
      </c>
      <c r="D213" s="22">
        <v>784</v>
      </c>
      <c r="E213" s="22" t="s">
        <v>433</v>
      </c>
      <c r="F213" s="156">
        <v>0</v>
      </c>
      <c r="G213" s="156">
        <v>366.81</v>
      </c>
      <c r="H213" s="156">
        <v>0</v>
      </c>
      <c r="I213" s="156">
        <v>366.81</v>
      </c>
    </row>
    <row r="214" spans="1:9" ht="15.75" customHeight="1">
      <c r="A214" s="3" t="str">
        <f t="shared" si="46"/>
        <v>4746-The Community Roots School</v>
      </c>
      <c r="B214" s="22">
        <v>4746</v>
      </c>
      <c r="C214" s="22" t="s">
        <v>701</v>
      </c>
      <c r="D214" s="22">
        <v>4746</v>
      </c>
      <c r="E214" s="22" t="s">
        <v>727</v>
      </c>
      <c r="F214" s="156">
        <v>0</v>
      </c>
      <c r="G214" s="156">
        <v>307.46999999999997</v>
      </c>
      <c r="H214" s="156">
        <v>0</v>
      </c>
      <c r="I214" s="156">
        <v>307.46999999999997</v>
      </c>
    </row>
    <row r="215" spans="1:9" ht="15.75" customHeight="1">
      <c r="A215" s="3" t="str">
        <f t="shared" ref="A215:A218" si="47">CONCATENATE(B215,"-",C215)</f>
        <v>2139-Cascade SD 5</v>
      </c>
      <c r="B215" s="22">
        <v>2139</v>
      </c>
      <c r="C215" s="22" t="s">
        <v>445</v>
      </c>
      <c r="D215" s="22">
        <v>2139</v>
      </c>
      <c r="E215" s="22"/>
      <c r="F215" s="156">
        <v>7660.41</v>
      </c>
      <c r="G215" s="156">
        <v>7660.41</v>
      </c>
      <c r="H215" s="156">
        <v>7660.41</v>
      </c>
      <c r="I215" s="156">
        <v>7660.41</v>
      </c>
    </row>
    <row r="216" spans="1:9" ht="15.75" customHeight="1">
      <c r="A216" s="3" t="str">
        <f t="shared" si="47"/>
        <v>2140-Jefferson SD 14J</v>
      </c>
      <c r="B216" s="22">
        <v>2140</v>
      </c>
      <c r="C216" s="22" t="s">
        <v>545</v>
      </c>
      <c r="D216" s="22">
        <v>2140</v>
      </c>
      <c r="E216" s="22"/>
      <c r="F216" s="156">
        <v>2367.27</v>
      </c>
      <c r="G216" s="156">
        <v>2367.27</v>
      </c>
      <c r="H216" s="156">
        <v>2367.27</v>
      </c>
      <c r="I216" s="156">
        <v>2367.27</v>
      </c>
    </row>
    <row r="217" spans="1:9" ht="15.75" customHeight="1">
      <c r="A217" s="3" t="str">
        <f t="shared" si="47"/>
        <v>2141-North Marion SD 15</v>
      </c>
      <c r="B217" s="22">
        <v>2141</v>
      </c>
      <c r="C217" s="22" t="s">
        <v>622</v>
      </c>
      <c r="D217" s="22">
        <v>2141</v>
      </c>
      <c r="E217" s="22"/>
      <c r="F217" s="156">
        <v>5037.54</v>
      </c>
      <c r="G217" s="156">
        <v>5037.54</v>
      </c>
      <c r="H217" s="156">
        <v>5037.54</v>
      </c>
      <c r="I217" s="156">
        <v>5037.54</v>
      </c>
    </row>
    <row r="218" spans="1:9" ht="15.75" customHeight="1">
      <c r="A218" s="3" t="str">
        <f t="shared" si="47"/>
        <v>2142-Salem-Keizer SD 24J</v>
      </c>
      <c r="B218" s="22">
        <v>2142</v>
      </c>
      <c r="C218" s="22" t="s">
        <v>686</v>
      </c>
      <c r="D218" s="22">
        <v>2142</v>
      </c>
      <c r="E218" s="22"/>
      <c r="F218" s="156">
        <v>118249.38</v>
      </c>
      <c r="G218" s="156">
        <v>116021.13</v>
      </c>
      <c r="H218" s="156">
        <v>118249.38</v>
      </c>
      <c r="I218" s="156">
        <v>116021.13</v>
      </c>
    </row>
    <row r="219" spans="1:9" ht="15.75" customHeight="1">
      <c r="A219" s="3" t="str">
        <f t="shared" ref="A219:A223" si="48">CONCATENATE(B219,"-",E219)</f>
        <v>1358-Howard Street Charter</v>
      </c>
      <c r="B219" s="22">
        <v>1358</v>
      </c>
      <c r="C219" s="22" t="s">
        <v>686</v>
      </c>
      <c r="D219" s="22">
        <v>1358</v>
      </c>
      <c r="E219" s="22" t="s">
        <v>532</v>
      </c>
      <c r="F219" s="156">
        <v>0</v>
      </c>
      <c r="G219" s="156">
        <v>555.36</v>
      </c>
      <c r="H219" s="156">
        <v>0</v>
      </c>
      <c r="I219" s="156">
        <v>555.36</v>
      </c>
    </row>
    <row r="220" spans="1:9" ht="15.75" customHeight="1">
      <c r="A220" s="3" t="str">
        <f t="shared" si="48"/>
        <v>3528-Optimum Learning Environment Charter School</v>
      </c>
      <c r="B220" s="22">
        <v>3528</v>
      </c>
      <c r="C220" s="22" t="s">
        <v>686</v>
      </c>
      <c r="D220" s="22">
        <v>3528</v>
      </c>
      <c r="E220" s="22" t="s">
        <v>633</v>
      </c>
      <c r="F220" s="156">
        <v>0</v>
      </c>
      <c r="G220" s="156">
        <v>384</v>
      </c>
      <c r="H220" s="156">
        <v>0</v>
      </c>
      <c r="I220" s="156">
        <v>384</v>
      </c>
    </row>
    <row r="221" spans="1:9" ht="15.75" customHeight="1">
      <c r="A221" s="3" t="str">
        <f t="shared" si="48"/>
        <v>4210-Jane Goodall Environmental Middle Charter School</v>
      </c>
      <c r="B221" s="22">
        <v>4210</v>
      </c>
      <c r="C221" s="22" t="s">
        <v>686</v>
      </c>
      <c r="D221" s="22">
        <v>4210</v>
      </c>
      <c r="E221" s="22" t="s">
        <v>543</v>
      </c>
      <c r="F221" s="156">
        <v>0</v>
      </c>
      <c r="G221" s="156">
        <v>284.73</v>
      </c>
      <c r="H221" s="156">
        <v>0</v>
      </c>
      <c r="I221" s="156">
        <v>284.73</v>
      </c>
    </row>
    <row r="222" spans="1:9" ht="15.75" customHeight="1">
      <c r="A222" s="3" t="str">
        <f t="shared" si="48"/>
        <v>4390-Valley Inquiry Charter School</v>
      </c>
      <c r="B222" s="22">
        <v>4390</v>
      </c>
      <c r="C222" s="22" t="s">
        <v>686</v>
      </c>
      <c r="D222" s="22">
        <v>4390</v>
      </c>
      <c r="E222" s="22" t="s">
        <v>744</v>
      </c>
      <c r="F222" s="156">
        <v>0</v>
      </c>
      <c r="G222" s="156">
        <v>614.16</v>
      </c>
      <c r="H222" s="156">
        <v>0</v>
      </c>
      <c r="I222" s="156">
        <v>614.16</v>
      </c>
    </row>
    <row r="223" spans="1:9" ht="15.75" customHeight="1">
      <c r="A223" s="3" t="str">
        <f t="shared" si="48"/>
        <v>4850-Eagle Charter School</v>
      </c>
      <c r="B223" s="22">
        <v>4850</v>
      </c>
      <c r="C223" s="22" t="s">
        <v>686</v>
      </c>
      <c r="D223" s="22">
        <v>4850</v>
      </c>
      <c r="E223" s="22" t="s">
        <v>490</v>
      </c>
      <c r="F223" s="156">
        <v>0</v>
      </c>
      <c r="G223" s="156">
        <v>390</v>
      </c>
      <c r="H223" s="156">
        <v>0</v>
      </c>
      <c r="I223" s="156">
        <v>390</v>
      </c>
    </row>
    <row r="224" spans="1:9" ht="15.75" customHeight="1">
      <c r="A224" s="3" t="str">
        <f t="shared" ref="A224:A227" si="49">CONCATENATE(B224,"-",C224)</f>
        <v>2143-North Santiam SD 29J</v>
      </c>
      <c r="B224" s="22">
        <v>2143</v>
      </c>
      <c r="C224" s="22" t="s">
        <v>625</v>
      </c>
      <c r="D224" s="22">
        <v>2143</v>
      </c>
      <c r="E224" s="22"/>
      <c r="F224" s="156">
        <v>6069.21</v>
      </c>
      <c r="G224" s="156">
        <v>6069.21</v>
      </c>
      <c r="H224" s="156">
        <v>6069.21</v>
      </c>
      <c r="I224" s="156">
        <v>6069.21</v>
      </c>
    </row>
    <row r="225" spans="1:9" ht="15.75" customHeight="1">
      <c r="A225" s="3" t="str">
        <f t="shared" si="49"/>
        <v>2144-St Paul SD 45</v>
      </c>
      <c r="B225" s="22">
        <v>2144</v>
      </c>
      <c r="C225" s="22" t="s">
        <v>716</v>
      </c>
      <c r="D225" s="22">
        <v>2144</v>
      </c>
      <c r="E225" s="22"/>
      <c r="F225" s="156">
        <v>757.23</v>
      </c>
      <c r="G225" s="156">
        <v>757.23</v>
      </c>
      <c r="H225" s="156">
        <v>757.23</v>
      </c>
      <c r="I225" s="156">
        <v>757.23</v>
      </c>
    </row>
    <row r="226" spans="1:9" ht="15.75" customHeight="1">
      <c r="A226" s="3" t="str">
        <f t="shared" si="49"/>
        <v>2145-Mt Angel SD 91</v>
      </c>
      <c r="B226" s="22">
        <v>2145</v>
      </c>
      <c r="C226" s="22" t="s">
        <v>603</v>
      </c>
      <c r="D226" s="22">
        <v>2145</v>
      </c>
      <c r="E226" s="22"/>
      <c r="F226" s="156">
        <v>1880.4900000000002</v>
      </c>
      <c r="G226" s="156">
        <v>1880.4900000000002</v>
      </c>
      <c r="H226" s="156">
        <v>1880.4900000000002</v>
      </c>
      <c r="I226" s="156">
        <v>1880.4900000000002</v>
      </c>
    </row>
    <row r="227" spans="1:9" ht="15.75" customHeight="1">
      <c r="A227" s="3" t="str">
        <f t="shared" si="49"/>
        <v>2146-Woodburn SD 103</v>
      </c>
      <c r="B227" s="22">
        <v>2146</v>
      </c>
      <c r="C227" s="22" t="s">
        <v>758</v>
      </c>
      <c r="D227" s="22">
        <v>2146</v>
      </c>
      <c r="E227" s="22"/>
      <c r="F227" s="156">
        <v>15687</v>
      </c>
      <c r="G227" s="156">
        <v>15226.800000000001</v>
      </c>
      <c r="H227" s="156">
        <v>15687</v>
      </c>
      <c r="I227" s="156">
        <v>15226.800000000001</v>
      </c>
    </row>
    <row r="228" spans="1:9" ht="15.75" customHeight="1">
      <c r="A228" s="3" t="str">
        <f>CONCATENATE(B228,"-",E228)</f>
        <v>4230-Woodburn Arthur Academy</v>
      </c>
      <c r="B228" s="22">
        <v>4230</v>
      </c>
      <c r="C228" s="22" t="s">
        <v>758</v>
      </c>
      <c r="D228" s="22">
        <v>4230</v>
      </c>
      <c r="E228" s="22" t="s">
        <v>757</v>
      </c>
      <c r="F228" s="156">
        <v>0</v>
      </c>
      <c r="G228" s="156">
        <v>460.20000000000005</v>
      </c>
      <c r="H228" s="156">
        <v>0</v>
      </c>
      <c r="I228" s="156">
        <v>460.20000000000005</v>
      </c>
    </row>
    <row r="229" spans="1:9" ht="15.75" customHeight="1">
      <c r="A229" s="3" t="str">
        <f t="shared" ref="A229:A230" si="50">CONCATENATE(B229,"-",C229)</f>
        <v>2147-Morrow SD 1</v>
      </c>
      <c r="B229" s="22">
        <v>2147</v>
      </c>
      <c r="C229" s="22" t="s">
        <v>600</v>
      </c>
      <c r="D229" s="22">
        <v>2147</v>
      </c>
      <c r="E229" s="22"/>
      <c r="F229" s="156">
        <v>6789.5399999999991</v>
      </c>
      <c r="G229" s="156">
        <v>6789.5399999999991</v>
      </c>
      <c r="H229" s="156">
        <v>6789.5399999999991</v>
      </c>
      <c r="I229" s="156">
        <v>6789.5399999999991</v>
      </c>
    </row>
    <row r="230" spans="1:9" ht="15.75" customHeight="1">
      <c r="A230" s="3" t="str">
        <f t="shared" si="50"/>
        <v>3997-Ione SD R2</v>
      </c>
      <c r="B230" s="22">
        <v>3997</v>
      </c>
      <c r="C230" s="22" t="s">
        <v>540</v>
      </c>
      <c r="D230" s="22">
        <v>3997</v>
      </c>
      <c r="E230" s="22"/>
      <c r="F230" s="156">
        <v>388.29</v>
      </c>
      <c r="G230" s="156">
        <v>7.9499999999999993</v>
      </c>
      <c r="H230" s="156">
        <v>388.29</v>
      </c>
      <c r="I230" s="156">
        <v>7.9499999999999993</v>
      </c>
    </row>
    <row r="231" spans="1:9" ht="15.75" customHeight="1">
      <c r="A231" s="3" t="str">
        <f t="shared" ref="A231:A232" si="51">CONCATENATE(B231,"-",E231)</f>
        <v>3363-Ione Community Charter School</v>
      </c>
      <c r="B231" s="22">
        <v>3363</v>
      </c>
      <c r="C231" s="22" t="s">
        <v>540</v>
      </c>
      <c r="D231" s="22">
        <v>3363</v>
      </c>
      <c r="E231" s="22" t="s">
        <v>539</v>
      </c>
      <c r="F231" s="156">
        <v>0</v>
      </c>
      <c r="G231" s="156">
        <v>380.34000000000003</v>
      </c>
      <c r="H231" s="156">
        <v>0</v>
      </c>
      <c r="I231" s="156">
        <v>380.34000000000003</v>
      </c>
    </row>
    <row r="232" spans="1:9" ht="15.75" customHeight="1">
      <c r="A232" s="3" t="str">
        <f t="shared" si="51"/>
        <v>958-Sauvie Island School</v>
      </c>
      <c r="B232" s="22">
        <v>958</v>
      </c>
      <c r="C232" s="22" t="s">
        <v>690</v>
      </c>
      <c r="D232" s="22">
        <v>958</v>
      </c>
      <c r="E232" s="22" t="s">
        <v>689</v>
      </c>
      <c r="F232" s="156">
        <v>0</v>
      </c>
      <c r="G232" s="156">
        <v>638.91</v>
      </c>
      <c r="H232" s="156">
        <v>0</v>
      </c>
      <c r="I232" s="156">
        <v>638.91</v>
      </c>
    </row>
    <row r="233" spans="1:9" ht="15.75" customHeight="1">
      <c r="A233" s="3" t="str">
        <f>CONCATENATE(B233,"-",C233)</f>
        <v>2180-Portland SD 1J</v>
      </c>
      <c r="B233" s="22">
        <v>2180</v>
      </c>
      <c r="C233" s="22" t="s">
        <v>662</v>
      </c>
      <c r="D233" s="22">
        <v>2180</v>
      </c>
      <c r="E233" s="22"/>
      <c r="F233" s="156">
        <v>136062.90000000002</v>
      </c>
      <c r="G233" s="156">
        <v>130764.48000000001</v>
      </c>
      <c r="H233" s="156">
        <v>136062.90000000002</v>
      </c>
      <c r="I233" s="156">
        <v>130764.48000000001</v>
      </c>
    </row>
    <row r="234" spans="1:9" ht="15.75" customHeight="1">
      <c r="A234" s="3" t="str">
        <f t="shared" ref="A234:A241" si="52">CONCATENATE(B234,"-",E234)</f>
        <v>3451-Opal School of the Portland Children's Museum</v>
      </c>
      <c r="B234" s="22">
        <v>3451</v>
      </c>
      <c r="C234" s="22" t="s">
        <v>662</v>
      </c>
      <c r="D234" s="22">
        <v>3451</v>
      </c>
      <c r="E234" s="22" t="s">
        <v>632</v>
      </c>
      <c r="F234" s="156">
        <v>0</v>
      </c>
      <c r="G234" s="156">
        <v>0</v>
      </c>
      <c r="H234" s="156">
        <v>0</v>
      </c>
      <c r="I234" s="156">
        <v>0</v>
      </c>
    </row>
    <row r="235" spans="1:9" ht="15.75" customHeight="1">
      <c r="A235" s="3" t="str">
        <f t="shared" si="52"/>
        <v>3991-Emerson School</v>
      </c>
      <c r="B235" s="22">
        <v>3991</v>
      </c>
      <c r="C235" s="22" t="s">
        <v>662</v>
      </c>
      <c r="D235" s="22">
        <v>3991</v>
      </c>
      <c r="E235" s="22" t="s">
        <v>497</v>
      </c>
      <c r="F235" s="156">
        <v>0</v>
      </c>
      <c r="G235" s="156">
        <v>379.29</v>
      </c>
      <c r="H235" s="156">
        <v>0</v>
      </c>
      <c r="I235" s="156">
        <v>379.29</v>
      </c>
    </row>
    <row r="236" spans="1:9" ht="15.75" customHeight="1">
      <c r="A236" s="3" t="str">
        <f t="shared" si="52"/>
        <v>4400-Portland Arthur Academy Charter School</v>
      </c>
      <c r="B236" s="22">
        <v>4400</v>
      </c>
      <c r="C236" s="22" t="s">
        <v>662</v>
      </c>
      <c r="D236" s="22">
        <v>4400</v>
      </c>
      <c r="E236" s="22" t="s">
        <v>661</v>
      </c>
      <c r="F236" s="156">
        <v>0</v>
      </c>
      <c r="G236" s="156">
        <v>471.12</v>
      </c>
      <c r="H236" s="156">
        <v>0</v>
      </c>
      <c r="I236" s="156">
        <v>471.12</v>
      </c>
    </row>
    <row r="237" spans="1:9" ht="15.75" customHeight="1">
      <c r="A237" s="3" t="str">
        <f t="shared" si="52"/>
        <v>4534-Portland Village School</v>
      </c>
      <c r="B237" s="22">
        <v>4534</v>
      </c>
      <c r="C237" s="22" t="s">
        <v>662</v>
      </c>
      <c r="D237" s="22">
        <v>4534</v>
      </c>
      <c r="E237" s="22" t="s">
        <v>663</v>
      </c>
      <c r="F237" s="156">
        <v>0</v>
      </c>
      <c r="G237" s="156">
        <v>1256.6100000000001</v>
      </c>
      <c r="H237" s="156">
        <v>0</v>
      </c>
      <c r="I237" s="156">
        <v>1256.6100000000001</v>
      </c>
    </row>
    <row r="238" spans="1:9" ht="15.75" customHeight="1">
      <c r="A238" s="3" t="str">
        <f t="shared" si="52"/>
        <v>4604-The Cottonwood School of Civics and Science</v>
      </c>
      <c r="B238" s="22">
        <v>4604</v>
      </c>
      <c r="C238" s="22" t="s">
        <v>662</v>
      </c>
      <c r="D238" s="22">
        <v>4604</v>
      </c>
      <c r="E238" s="22" t="s">
        <v>728</v>
      </c>
      <c r="F238" s="156">
        <v>0</v>
      </c>
      <c r="G238" s="156">
        <v>565.79999999999995</v>
      </c>
      <c r="H238" s="156">
        <v>0</v>
      </c>
      <c r="I238" s="156">
        <v>565.79999999999995</v>
      </c>
    </row>
    <row r="239" spans="1:9" ht="15.75" customHeight="1">
      <c r="A239" s="3" t="str">
        <f t="shared" si="52"/>
        <v>4720-The Ivy School</v>
      </c>
      <c r="B239" s="22">
        <v>4720</v>
      </c>
      <c r="C239" s="22" t="s">
        <v>662</v>
      </c>
      <c r="D239" s="22">
        <v>4720</v>
      </c>
      <c r="E239" s="22" t="s">
        <v>729</v>
      </c>
      <c r="F239" s="156">
        <v>0</v>
      </c>
      <c r="G239" s="156">
        <v>830.64</v>
      </c>
      <c r="H239" s="156">
        <v>0</v>
      </c>
      <c r="I239" s="156">
        <v>830.64</v>
      </c>
    </row>
    <row r="240" spans="1:9" ht="15.75" customHeight="1">
      <c r="A240" s="3" t="str">
        <f t="shared" si="52"/>
        <v>5060-Le Monde French Immersion Public Charter School</v>
      </c>
      <c r="B240" s="22">
        <v>5060</v>
      </c>
      <c r="C240" s="22" t="s">
        <v>662</v>
      </c>
      <c r="D240" s="22">
        <v>5060</v>
      </c>
      <c r="E240" s="22" t="s">
        <v>569</v>
      </c>
      <c r="F240" s="156">
        <v>0</v>
      </c>
      <c r="G240" s="156">
        <v>1137.06</v>
      </c>
      <c r="H240" s="156">
        <v>0</v>
      </c>
      <c r="I240" s="156">
        <v>1137.06</v>
      </c>
    </row>
    <row r="241" spans="1:9" ht="15.75" customHeight="1">
      <c r="A241" s="3" t="str">
        <f t="shared" si="52"/>
        <v>5218-Kairos PDX</v>
      </c>
      <c r="B241" s="22">
        <v>5218</v>
      </c>
      <c r="C241" s="22" t="s">
        <v>662</v>
      </c>
      <c r="D241" s="22">
        <v>5218</v>
      </c>
      <c r="E241" s="22" t="s">
        <v>555</v>
      </c>
      <c r="F241" s="156">
        <v>0</v>
      </c>
      <c r="G241" s="156">
        <v>657.90000000000009</v>
      </c>
      <c r="H241" s="156">
        <v>0</v>
      </c>
      <c r="I241" s="156">
        <v>657.90000000000009</v>
      </c>
    </row>
    <row r="242" spans="1:9" ht="15.75" customHeight="1">
      <c r="A242" s="3" t="str">
        <f t="shared" ref="A242:A243" si="53">CONCATENATE(B242,"-",C242)</f>
        <v>2181-Parkrose SD 3</v>
      </c>
      <c r="B242" s="22">
        <v>2181</v>
      </c>
      <c r="C242" s="22" t="s">
        <v>646</v>
      </c>
      <c r="D242" s="22">
        <v>2181</v>
      </c>
      <c r="E242" s="22"/>
      <c r="F242" s="156">
        <v>8291.9699999999993</v>
      </c>
      <c r="G242" s="156">
        <v>8291.9699999999993</v>
      </c>
      <c r="H242" s="156">
        <v>8291.9699999999993</v>
      </c>
      <c r="I242" s="156">
        <v>8291.9699999999993</v>
      </c>
    </row>
    <row r="243" spans="1:9" ht="15.75" customHeight="1">
      <c r="A243" s="3" t="str">
        <f t="shared" si="53"/>
        <v>2182-Reynolds SD 7</v>
      </c>
      <c r="B243" s="22">
        <v>2182</v>
      </c>
      <c r="C243" s="22" t="s">
        <v>675</v>
      </c>
      <c r="D243" s="22">
        <v>2182</v>
      </c>
      <c r="E243" s="22"/>
      <c r="F243" s="156">
        <v>29727.090000000004</v>
      </c>
      <c r="G243" s="156">
        <v>26686.29</v>
      </c>
      <c r="H243" s="156">
        <v>29727.090000000004</v>
      </c>
      <c r="I243" s="156">
        <v>26686.29</v>
      </c>
    </row>
    <row r="244" spans="1:9" ht="15.75" customHeight="1">
      <c r="A244" s="3" t="str">
        <f t="shared" ref="A244:A246" si="54">CONCATENATE(B244,"-",E244)</f>
        <v>3490-Multnomah Learning Academy</v>
      </c>
      <c r="B244" s="22">
        <v>3490</v>
      </c>
      <c r="C244" s="22" t="s">
        <v>675</v>
      </c>
      <c r="D244" s="22">
        <v>3490</v>
      </c>
      <c r="E244" s="22" t="s">
        <v>607</v>
      </c>
      <c r="F244" s="156">
        <v>0</v>
      </c>
      <c r="G244" s="156">
        <v>1621.44</v>
      </c>
      <c r="H244" s="156">
        <v>0</v>
      </c>
      <c r="I244" s="156">
        <v>1621.44</v>
      </c>
    </row>
    <row r="245" spans="1:9" ht="15.75" customHeight="1">
      <c r="A245" s="3" t="str">
        <f t="shared" si="54"/>
        <v>4216-Reynolds Arthur Academy</v>
      </c>
      <c r="B245" s="22">
        <v>4216</v>
      </c>
      <c r="C245" s="22" t="s">
        <v>675</v>
      </c>
      <c r="D245" s="22">
        <v>4216</v>
      </c>
      <c r="E245" s="22" t="s">
        <v>674</v>
      </c>
      <c r="F245" s="156">
        <v>0</v>
      </c>
      <c r="G245" s="156">
        <v>462.51</v>
      </c>
      <c r="H245" s="156">
        <v>0</v>
      </c>
      <c r="I245" s="156">
        <v>462.51</v>
      </c>
    </row>
    <row r="246" spans="1:9" ht="15.75" customHeight="1">
      <c r="A246" s="3" t="str">
        <f t="shared" si="54"/>
        <v>4822-Rockwood Preparatory Academy</v>
      </c>
      <c r="B246" s="22">
        <v>4822</v>
      </c>
      <c r="C246" s="22" t="s">
        <v>675</v>
      </c>
      <c r="D246" s="22">
        <v>4822</v>
      </c>
      <c r="E246" s="22" t="s">
        <v>683</v>
      </c>
      <c r="F246" s="156">
        <v>0</v>
      </c>
      <c r="G246" s="156">
        <v>956.84999999999991</v>
      </c>
      <c r="H246" s="156">
        <v>0</v>
      </c>
      <c r="I246" s="156">
        <v>956.84999999999991</v>
      </c>
    </row>
    <row r="247" spans="1:9" ht="15.75" customHeight="1">
      <c r="A247" s="3" t="str">
        <f>CONCATENATE(B247,"-",C247)</f>
        <v>2183-Gresham-Barlow SD 10J</v>
      </c>
      <c r="B247" s="22">
        <v>2183</v>
      </c>
      <c r="C247" s="22" t="s">
        <v>519</v>
      </c>
      <c r="D247" s="22">
        <v>2183</v>
      </c>
      <c r="E247" s="22"/>
      <c r="F247" s="156">
        <v>34230.239999999998</v>
      </c>
      <c r="G247" s="156">
        <v>30426</v>
      </c>
      <c r="H247" s="156">
        <v>34230.239999999998</v>
      </c>
      <c r="I247" s="156">
        <v>30426</v>
      </c>
    </row>
    <row r="248" spans="1:9" ht="15.75" customHeight="1">
      <c r="A248" s="3" t="str">
        <f t="shared" ref="A248:A251" si="55">CONCATENATE(B248,"-",E248)</f>
        <v>3553-Center for Advanced Learning</v>
      </c>
      <c r="B248" s="22">
        <v>3553</v>
      </c>
      <c r="C248" s="22" t="s">
        <v>519</v>
      </c>
      <c r="D248" s="22">
        <v>3553</v>
      </c>
      <c r="E248" s="22" t="s">
        <v>448</v>
      </c>
      <c r="F248" s="156">
        <v>0</v>
      </c>
      <c r="G248" s="156">
        <v>0.06</v>
      </c>
      <c r="H248" s="156">
        <v>0</v>
      </c>
      <c r="I248" s="156">
        <v>0.06</v>
      </c>
    </row>
    <row r="249" spans="1:9" ht="15.75" customHeight="1">
      <c r="A249" s="3" t="str">
        <f t="shared" si="55"/>
        <v>4601-Gresham Arthur Academy</v>
      </c>
      <c r="B249" s="22">
        <v>4601</v>
      </c>
      <c r="C249" s="22" t="s">
        <v>519</v>
      </c>
      <c r="D249" s="22">
        <v>4601</v>
      </c>
      <c r="E249" s="22" t="s">
        <v>518</v>
      </c>
      <c r="F249" s="156">
        <v>0</v>
      </c>
      <c r="G249" s="156">
        <v>486.33000000000004</v>
      </c>
      <c r="H249" s="156">
        <v>0</v>
      </c>
      <c r="I249" s="156">
        <v>486.33000000000004</v>
      </c>
    </row>
    <row r="250" spans="1:9" ht="15.75" customHeight="1">
      <c r="A250" s="3" t="str">
        <f t="shared" si="55"/>
        <v>4667-Lewis and Clark Montessori Charter School</v>
      </c>
      <c r="B250" s="22">
        <v>4667</v>
      </c>
      <c r="C250" s="22" t="s">
        <v>519</v>
      </c>
      <c r="D250" s="22">
        <v>4667</v>
      </c>
      <c r="E250" s="22" t="s">
        <v>571</v>
      </c>
      <c r="F250" s="156">
        <v>0</v>
      </c>
      <c r="G250" s="156">
        <v>998.55000000000007</v>
      </c>
      <c r="H250" s="156">
        <v>0</v>
      </c>
      <c r="I250" s="156">
        <v>998.55000000000007</v>
      </c>
    </row>
    <row r="251" spans="1:9" ht="15.75" customHeight="1">
      <c r="A251" s="3" t="str">
        <f t="shared" si="55"/>
        <v>4740-Metro East Web Academy</v>
      </c>
      <c r="B251" s="22">
        <v>4740</v>
      </c>
      <c r="C251" s="22" t="s">
        <v>519</v>
      </c>
      <c r="D251" s="22">
        <v>4740</v>
      </c>
      <c r="E251" s="22" t="s">
        <v>589</v>
      </c>
      <c r="F251" s="156">
        <v>0</v>
      </c>
      <c r="G251" s="156">
        <v>2319.3000000000002</v>
      </c>
      <c r="H251" s="156">
        <v>0</v>
      </c>
      <c r="I251" s="156">
        <v>2319.3000000000002</v>
      </c>
    </row>
    <row r="252" spans="1:9" ht="15.75" customHeight="1">
      <c r="A252" s="3" t="str">
        <f t="shared" ref="A252:A253" si="56">CONCATENATE(B252,"-",C252)</f>
        <v>2185-Centennial SD 28J</v>
      </c>
      <c r="B252" s="22">
        <v>2185</v>
      </c>
      <c r="C252" s="22" t="s">
        <v>447</v>
      </c>
      <c r="D252" s="22">
        <v>2185</v>
      </c>
      <c r="E252" s="22"/>
      <c r="F252" s="156">
        <v>16650.18</v>
      </c>
      <c r="G252" s="156">
        <v>16650.18</v>
      </c>
      <c r="H252" s="156">
        <v>16650.18</v>
      </c>
      <c r="I252" s="156">
        <v>16650.18</v>
      </c>
    </row>
    <row r="253" spans="1:9" ht="15.75" customHeight="1">
      <c r="A253" s="3" t="str">
        <f t="shared" si="56"/>
        <v>2186-Corbett SD 39</v>
      </c>
      <c r="B253" s="22">
        <v>2186</v>
      </c>
      <c r="C253" s="22" t="s">
        <v>466</v>
      </c>
      <c r="D253" s="22">
        <v>2186</v>
      </c>
      <c r="E253" s="22"/>
      <c r="F253" s="156">
        <v>3117.57</v>
      </c>
      <c r="G253" s="156">
        <v>6</v>
      </c>
      <c r="H253" s="156">
        <v>3117.57</v>
      </c>
      <c r="I253" s="156">
        <v>6</v>
      </c>
    </row>
    <row r="254" spans="1:9" ht="15.75" customHeight="1">
      <c r="A254" s="3" t="str">
        <f>CONCATENATE(B254,"-",E254)</f>
        <v>4592-Corbett School</v>
      </c>
      <c r="B254" s="22">
        <v>4592</v>
      </c>
      <c r="C254" s="22" t="s">
        <v>466</v>
      </c>
      <c r="D254" s="22">
        <v>4592</v>
      </c>
      <c r="E254" s="22" t="s">
        <v>465</v>
      </c>
      <c r="F254" s="156">
        <v>0</v>
      </c>
      <c r="G254" s="156">
        <v>3111.57</v>
      </c>
      <c r="H254" s="156">
        <v>0</v>
      </c>
      <c r="I254" s="156">
        <v>3111.57</v>
      </c>
    </row>
    <row r="255" spans="1:9" ht="15.75" customHeight="1">
      <c r="A255" s="3" t="str">
        <f>CONCATENATE(B255,"-",C255)</f>
        <v>2187-David Douglas SD 40</v>
      </c>
      <c r="B255" s="22">
        <v>2187</v>
      </c>
      <c r="C255" s="22" t="s">
        <v>477</v>
      </c>
      <c r="D255" s="22">
        <v>2187</v>
      </c>
      <c r="E255" s="22"/>
      <c r="F255" s="156">
        <v>26505.78</v>
      </c>
      <c r="G255" s="156">
        <v>26048.909999999996</v>
      </c>
      <c r="H255" s="156">
        <v>26505.78</v>
      </c>
      <c r="I255" s="156">
        <v>26048.909999999996</v>
      </c>
    </row>
    <row r="256" spans="1:9" ht="15.75" customHeight="1">
      <c r="A256" s="3" t="str">
        <f>CONCATENATE(B256,"-",E256)</f>
        <v>3580-Arthur Academy</v>
      </c>
      <c r="B256" s="22">
        <v>3580</v>
      </c>
      <c r="C256" s="22" t="s">
        <v>477</v>
      </c>
      <c r="D256" s="22">
        <v>3580</v>
      </c>
      <c r="E256" s="22" t="s">
        <v>419</v>
      </c>
      <c r="F256" s="156">
        <v>0</v>
      </c>
      <c r="G256" s="156">
        <v>456.87</v>
      </c>
      <c r="H256" s="156">
        <v>0</v>
      </c>
      <c r="I256" s="156">
        <v>456.87</v>
      </c>
    </row>
    <row r="257" spans="1:9" ht="15.75" customHeight="1">
      <c r="A257" s="3" t="str">
        <f t="shared" ref="A257:A258" si="57">CONCATENATE(B257,"-",C257)</f>
        <v>2188-Riverdale SD 51J</v>
      </c>
      <c r="B257" s="22">
        <v>2188</v>
      </c>
      <c r="C257" s="22" t="s">
        <v>680</v>
      </c>
      <c r="D257" s="22">
        <v>2188</v>
      </c>
      <c r="E257" s="22"/>
      <c r="F257" s="156">
        <v>1603.98</v>
      </c>
      <c r="G257" s="156">
        <v>1603.98</v>
      </c>
      <c r="H257" s="156">
        <v>1603.98</v>
      </c>
      <c r="I257" s="156">
        <v>1603.98</v>
      </c>
    </row>
    <row r="258" spans="1:9" ht="15.75" customHeight="1">
      <c r="A258" s="3" t="str">
        <f t="shared" si="57"/>
        <v>2190-Dallas SD 2</v>
      </c>
      <c r="B258" s="22">
        <v>2190</v>
      </c>
      <c r="C258" s="22" t="s">
        <v>476</v>
      </c>
      <c r="D258" s="22">
        <v>2190</v>
      </c>
      <c r="E258" s="22"/>
      <c r="F258" s="156">
        <v>9066.2999999999993</v>
      </c>
      <c r="G258" s="156">
        <v>7803.51</v>
      </c>
      <c r="H258" s="156">
        <v>9066.2999999999993</v>
      </c>
      <c r="I258" s="156">
        <v>7803.51</v>
      </c>
    </row>
    <row r="259" spans="1:9" ht="15.75" customHeight="1">
      <c r="A259" s="3" t="str">
        <f t="shared" ref="A259:A260" si="58">CONCATENATE(B259,"-",E259)</f>
        <v>3461-Luckiamute Valley Charter School</v>
      </c>
      <c r="B259" s="22">
        <v>3461</v>
      </c>
      <c r="C259" s="22" t="s">
        <v>476</v>
      </c>
      <c r="D259" s="22">
        <v>3461</v>
      </c>
      <c r="E259" s="22" t="s">
        <v>580</v>
      </c>
      <c r="F259" s="156">
        <v>0</v>
      </c>
      <c r="G259" s="156">
        <v>682.74</v>
      </c>
      <c r="H259" s="156">
        <v>0</v>
      </c>
      <c r="I259" s="156">
        <v>682.74</v>
      </c>
    </row>
    <row r="260" spans="1:9" ht="15.75" customHeight="1">
      <c r="A260" s="3" t="str">
        <f t="shared" si="58"/>
        <v>5298-Dallas Community Charter</v>
      </c>
      <c r="B260" s="22">
        <v>5298</v>
      </c>
      <c r="C260" s="22" t="s">
        <v>476</v>
      </c>
      <c r="D260" s="22">
        <v>5298</v>
      </c>
      <c r="E260" s="22" t="s">
        <v>475</v>
      </c>
      <c r="F260" s="156">
        <v>0</v>
      </c>
      <c r="G260" s="156">
        <v>580.04999999999995</v>
      </c>
      <c r="H260" s="156">
        <v>0</v>
      </c>
      <c r="I260" s="156">
        <v>580.04999999999995</v>
      </c>
    </row>
    <row r="261" spans="1:9" ht="15.75" customHeight="1">
      <c r="A261" s="3" t="str">
        <f t="shared" ref="A261:A274" si="59">CONCATENATE(B261,"-",C261)</f>
        <v>2191-Central SD 13J</v>
      </c>
      <c r="B261" s="22">
        <v>2191</v>
      </c>
      <c r="C261" s="22" t="s">
        <v>452</v>
      </c>
      <c r="D261" s="22">
        <v>2191</v>
      </c>
      <c r="E261" s="22"/>
      <c r="F261" s="156">
        <v>9508.86</v>
      </c>
      <c r="G261" s="156">
        <v>9508.86</v>
      </c>
      <c r="H261" s="156">
        <v>9508.86</v>
      </c>
      <c r="I261" s="156">
        <v>9508.86</v>
      </c>
    </row>
    <row r="262" spans="1:9" ht="15.75" customHeight="1">
      <c r="A262" s="3" t="str">
        <f t="shared" si="59"/>
        <v>2192-Perrydale SD 21</v>
      </c>
      <c r="B262" s="22">
        <v>2192</v>
      </c>
      <c r="C262" s="22" t="s">
        <v>648</v>
      </c>
      <c r="D262" s="22">
        <v>2192</v>
      </c>
      <c r="E262" s="22"/>
      <c r="F262" s="156">
        <v>903.93000000000006</v>
      </c>
      <c r="G262" s="156">
        <v>903.93000000000006</v>
      </c>
      <c r="H262" s="156">
        <v>903.93000000000006</v>
      </c>
      <c r="I262" s="156">
        <v>903.93000000000006</v>
      </c>
    </row>
    <row r="263" spans="1:9" ht="15.75" customHeight="1">
      <c r="A263" s="3" t="str">
        <f t="shared" si="59"/>
        <v>2193-Falls City SD 57</v>
      </c>
      <c r="B263" s="22">
        <v>2193</v>
      </c>
      <c r="C263" s="22" t="s">
        <v>502</v>
      </c>
      <c r="D263" s="22">
        <v>2193</v>
      </c>
      <c r="E263" s="22"/>
      <c r="F263" s="156">
        <v>539.61</v>
      </c>
      <c r="G263" s="156">
        <v>539.61</v>
      </c>
      <c r="H263" s="156">
        <v>539.61</v>
      </c>
      <c r="I263" s="156">
        <v>539.61</v>
      </c>
    </row>
    <row r="264" spans="1:9" ht="15.75" customHeight="1">
      <c r="A264" s="3" t="str">
        <f t="shared" si="59"/>
        <v>2195-Sherman County SD</v>
      </c>
      <c r="B264" s="22">
        <v>2195</v>
      </c>
      <c r="C264" s="22" t="s">
        <v>697</v>
      </c>
      <c r="D264" s="22">
        <v>2195</v>
      </c>
      <c r="E264" s="22"/>
      <c r="F264" s="156">
        <v>739.02</v>
      </c>
      <c r="G264" s="156">
        <v>739.02</v>
      </c>
      <c r="H264" s="156">
        <v>739.02</v>
      </c>
      <c r="I264" s="156">
        <v>739.02</v>
      </c>
    </row>
    <row r="265" spans="1:9" ht="15.75" customHeight="1">
      <c r="A265" s="3" t="str">
        <f t="shared" si="59"/>
        <v>2197-Tillamook SD 9</v>
      </c>
      <c r="B265" s="22">
        <v>2197</v>
      </c>
      <c r="C265" s="22" t="s">
        <v>735</v>
      </c>
      <c r="D265" s="22">
        <v>2197</v>
      </c>
      <c r="E265" s="22"/>
      <c r="F265" s="156">
        <v>6333.51</v>
      </c>
      <c r="G265" s="156">
        <v>6333.51</v>
      </c>
      <c r="H265" s="156">
        <v>6333.51</v>
      </c>
      <c r="I265" s="156">
        <v>6333.51</v>
      </c>
    </row>
    <row r="266" spans="1:9" ht="15.75" customHeight="1">
      <c r="A266" s="3" t="str">
        <f t="shared" si="59"/>
        <v>2198-Neah-Kah-Nie SD 56</v>
      </c>
      <c r="B266" s="22">
        <v>2198</v>
      </c>
      <c r="C266" s="22" t="s">
        <v>609</v>
      </c>
      <c r="D266" s="22">
        <v>2198</v>
      </c>
      <c r="E266" s="22"/>
      <c r="F266" s="156">
        <v>2091.87</v>
      </c>
      <c r="G266" s="156">
        <v>2091.87</v>
      </c>
      <c r="H266" s="156">
        <v>2091.87</v>
      </c>
      <c r="I266" s="156">
        <v>2091.87</v>
      </c>
    </row>
    <row r="267" spans="1:9" ht="15.75" customHeight="1">
      <c r="A267" s="3" t="str">
        <f t="shared" si="59"/>
        <v>2199-Nestucca Valley SD 101J</v>
      </c>
      <c r="B267" s="22">
        <v>2199</v>
      </c>
      <c r="C267" s="22" t="s">
        <v>610</v>
      </c>
      <c r="D267" s="22">
        <v>2199</v>
      </c>
      <c r="E267" s="22"/>
      <c r="F267" s="156">
        <v>1424.01</v>
      </c>
      <c r="G267" s="156">
        <v>1424.01</v>
      </c>
      <c r="H267" s="156">
        <v>1424.01</v>
      </c>
      <c r="I267" s="156">
        <v>1424.01</v>
      </c>
    </row>
    <row r="268" spans="1:9" ht="15.75" customHeight="1">
      <c r="A268" s="3" t="str">
        <f t="shared" si="59"/>
        <v>2201-Helix SD 1</v>
      </c>
      <c r="B268" s="22">
        <v>2201</v>
      </c>
      <c r="C268" s="22" t="s">
        <v>527</v>
      </c>
      <c r="D268" s="22">
        <v>2201</v>
      </c>
      <c r="E268" s="22"/>
      <c r="F268" s="156">
        <v>479.97</v>
      </c>
      <c r="G268" s="156">
        <v>479.97</v>
      </c>
      <c r="H268" s="156">
        <v>479.97</v>
      </c>
      <c r="I268" s="156">
        <v>479.97</v>
      </c>
    </row>
    <row r="269" spans="1:9" ht="15.75" customHeight="1">
      <c r="A269" s="3" t="str">
        <f t="shared" si="59"/>
        <v>2202-Pilot Rock SD 2</v>
      </c>
      <c r="B269" s="22">
        <v>2202</v>
      </c>
      <c r="C269" s="22" t="s">
        <v>652</v>
      </c>
      <c r="D269" s="22">
        <v>2202</v>
      </c>
      <c r="E269" s="22"/>
      <c r="F269" s="156">
        <v>851.49</v>
      </c>
      <c r="G269" s="156">
        <v>851.49</v>
      </c>
      <c r="H269" s="156">
        <v>851.49</v>
      </c>
      <c r="I269" s="156">
        <v>851.49</v>
      </c>
    </row>
    <row r="270" spans="1:9" ht="15.75" customHeight="1">
      <c r="A270" s="3" t="str">
        <f t="shared" si="59"/>
        <v>2203-Echo SD 5</v>
      </c>
      <c r="B270" s="22">
        <v>2203</v>
      </c>
      <c r="C270" s="22" t="s">
        <v>493</v>
      </c>
      <c r="D270" s="22">
        <v>2203</v>
      </c>
      <c r="E270" s="22"/>
      <c r="F270" s="156">
        <v>909.08999999999992</v>
      </c>
      <c r="G270" s="156">
        <v>909.08999999999992</v>
      </c>
      <c r="H270" s="156">
        <v>909.08999999999992</v>
      </c>
      <c r="I270" s="156">
        <v>909.08999999999992</v>
      </c>
    </row>
    <row r="271" spans="1:9" ht="15.75" customHeight="1">
      <c r="A271" s="3" t="str">
        <f t="shared" si="59"/>
        <v>2204-Umatilla SD 6R</v>
      </c>
      <c r="B271" s="22">
        <v>2204</v>
      </c>
      <c r="C271" s="22" t="s">
        <v>741</v>
      </c>
      <c r="D271" s="22">
        <v>2204</v>
      </c>
      <c r="E271" s="22"/>
      <c r="F271" s="156">
        <v>4084.8599999999997</v>
      </c>
      <c r="G271" s="156">
        <v>4084.8599999999997</v>
      </c>
      <c r="H271" s="156">
        <v>4084.8599999999997</v>
      </c>
      <c r="I271" s="156">
        <v>4084.8599999999997</v>
      </c>
    </row>
    <row r="272" spans="1:9" ht="15.75" customHeight="1">
      <c r="A272" s="3" t="str">
        <f t="shared" si="59"/>
        <v>2205-Milton-Freewater Unified SD 7</v>
      </c>
      <c r="B272" s="22">
        <v>2205</v>
      </c>
      <c r="C272" s="22" t="s">
        <v>591</v>
      </c>
      <c r="D272" s="22">
        <v>2205</v>
      </c>
      <c r="E272" s="22"/>
      <c r="F272" s="156">
        <v>5011.7699999999995</v>
      </c>
      <c r="G272" s="156">
        <v>5011.7699999999995</v>
      </c>
      <c r="H272" s="156">
        <v>5011.7699999999995</v>
      </c>
      <c r="I272" s="156">
        <v>5011.7699999999995</v>
      </c>
    </row>
    <row r="273" spans="1:9" ht="15.75" customHeight="1">
      <c r="A273" s="3" t="str">
        <f t="shared" si="59"/>
        <v>2206-Hermiston SD 8</v>
      </c>
      <c r="B273" s="22">
        <v>2206</v>
      </c>
      <c r="C273" s="22" t="s">
        <v>528</v>
      </c>
      <c r="D273" s="22">
        <v>2206</v>
      </c>
      <c r="E273" s="22"/>
      <c r="F273" s="156">
        <v>16269.630000000001</v>
      </c>
      <c r="G273" s="156">
        <v>16269.630000000001</v>
      </c>
      <c r="H273" s="156">
        <v>16269.630000000001</v>
      </c>
      <c r="I273" s="156">
        <v>16269.630000000001</v>
      </c>
    </row>
    <row r="274" spans="1:9" ht="15.75" customHeight="1">
      <c r="A274" s="3" t="str">
        <f t="shared" si="59"/>
        <v>2207-Pendleton SD 16</v>
      </c>
      <c r="B274" s="22">
        <v>2207</v>
      </c>
      <c r="C274" s="22" t="s">
        <v>647</v>
      </c>
      <c r="D274" s="22">
        <v>2207</v>
      </c>
      <c r="E274" s="22"/>
      <c r="F274" s="156">
        <v>9059.07</v>
      </c>
      <c r="G274" s="156">
        <v>8796.0300000000007</v>
      </c>
      <c r="H274" s="156">
        <v>9059.07</v>
      </c>
      <c r="I274" s="156">
        <v>8796.0300000000007</v>
      </c>
    </row>
    <row r="275" spans="1:9" ht="15.75" customHeight="1">
      <c r="A275" s="3" t="str">
        <f>CONCATENATE(B275,"-",E275)</f>
        <v>4202-Nixyaawii Community School</v>
      </c>
      <c r="B275" s="22">
        <v>4202</v>
      </c>
      <c r="C275" s="22" t="s">
        <v>647</v>
      </c>
      <c r="D275" s="22">
        <v>4202</v>
      </c>
      <c r="E275" s="22" t="s">
        <v>614</v>
      </c>
      <c r="F275" s="156">
        <v>0</v>
      </c>
      <c r="G275" s="156">
        <v>263.04000000000002</v>
      </c>
      <c r="H275" s="156">
        <v>0</v>
      </c>
      <c r="I275" s="156">
        <v>263.04000000000002</v>
      </c>
    </row>
    <row r="276" spans="1:9" ht="15.75" customHeight="1">
      <c r="A276" s="3" t="str">
        <f t="shared" ref="A276:A281" si="60">CONCATENATE(B276,"-",C276)</f>
        <v>2208-Athena-Weston SD 29RJ</v>
      </c>
      <c r="B276" s="22">
        <v>2208</v>
      </c>
      <c r="C276" s="22" t="s">
        <v>423</v>
      </c>
      <c r="D276" s="22">
        <v>2208</v>
      </c>
      <c r="E276" s="22"/>
      <c r="F276" s="156">
        <v>1795.1399999999999</v>
      </c>
      <c r="G276" s="156">
        <v>1795.1399999999999</v>
      </c>
      <c r="H276" s="156">
        <v>1795.1399999999999</v>
      </c>
      <c r="I276" s="156">
        <v>1795.1399999999999</v>
      </c>
    </row>
    <row r="277" spans="1:9" ht="15.75" customHeight="1">
      <c r="A277" s="3" t="str">
        <f t="shared" si="60"/>
        <v>2209-Stanfield SD 61</v>
      </c>
      <c r="B277" s="22">
        <v>2209</v>
      </c>
      <c r="C277" s="22" t="s">
        <v>717</v>
      </c>
      <c r="D277" s="22">
        <v>2209</v>
      </c>
      <c r="E277" s="22"/>
      <c r="F277" s="156">
        <v>1558.0500000000002</v>
      </c>
      <c r="G277" s="156">
        <v>1558.0500000000002</v>
      </c>
      <c r="H277" s="156">
        <v>1558.0500000000002</v>
      </c>
      <c r="I277" s="156">
        <v>1558.0500000000002</v>
      </c>
    </row>
    <row r="278" spans="1:9" ht="15.75" customHeight="1">
      <c r="A278" s="3" t="str">
        <f t="shared" si="60"/>
        <v>2210-Ukiah SD 80R</v>
      </c>
      <c r="B278" s="22">
        <v>2210</v>
      </c>
      <c r="C278" s="22" t="s">
        <v>740</v>
      </c>
      <c r="D278" s="22">
        <v>2210</v>
      </c>
      <c r="E278" s="22"/>
      <c r="F278" s="156">
        <v>71.099999999999994</v>
      </c>
      <c r="G278" s="156">
        <v>71.099999999999994</v>
      </c>
      <c r="H278" s="156">
        <v>71.099999999999994</v>
      </c>
      <c r="I278" s="156">
        <v>71.099999999999994</v>
      </c>
    </row>
    <row r="279" spans="1:9" ht="15.75" customHeight="1">
      <c r="A279" s="3" t="str">
        <f t="shared" si="60"/>
        <v>2212-La Grande SD 1</v>
      </c>
      <c r="B279" s="22">
        <v>2212</v>
      </c>
      <c r="C279" s="22" t="s">
        <v>564</v>
      </c>
      <c r="D279" s="22">
        <v>2212</v>
      </c>
      <c r="E279" s="22"/>
      <c r="F279" s="156">
        <v>6377.9400000000005</v>
      </c>
      <c r="G279" s="156">
        <v>6377.9400000000005</v>
      </c>
      <c r="H279" s="156">
        <v>6377.9400000000005</v>
      </c>
      <c r="I279" s="156">
        <v>6377.9400000000005</v>
      </c>
    </row>
    <row r="280" spans="1:9" ht="15.75" customHeight="1">
      <c r="A280" s="3" t="str">
        <f t="shared" si="60"/>
        <v>2213-Union SD 5</v>
      </c>
      <c r="B280" s="22">
        <v>2213</v>
      </c>
      <c r="C280" s="22" t="s">
        <v>742</v>
      </c>
      <c r="D280" s="22">
        <v>2213</v>
      </c>
      <c r="E280" s="22"/>
      <c r="F280" s="156">
        <v>1099.44</v>
      </c>
      <c r="G280" s="156">
        <v>1099.44</v>
      </c>
      <c r="H280" s="156">
        <v>1099.44</v>
      </c>
      <c r="I280" s="156">
        <v>1099.44</v>
      </c>
    </row>
    <row r="281" spans="1:9" ht="15.75" customHeight="1">
      <c r="A281" s="3" t="str">
        <f t="shared" si="60"/>
        <v>2214-North Powder SD 8J</v>
      </c>
      <c r="B281" s="22">
        <v>2214</v>
      </c>
      <c r="C281" s="22" t="s">
        <v>624</v>
      </c>
      <c r="D281" s="22">
        <v>2214</v>
      </c>
      <c r="E281" s="22"/>
      <c r="F281" s="156">
        <v>797.06999999999994</v>
      </c>
      <c r="G281" s="156">
        <v>14.399999999999999</v>
      </c>
      <c r="H281" s="156">
        <v>797.06999999999994</v>
      </c>
      <c r="I281" s="156">
        <v>14.399999999999999</v>
      </c>
    </row>
    <row r="282" spans="1:9" ht="15.75" customHeight="1">
      <c r="A282" s="3" t="str">
        <f>CONCATENATE(B282,"-",E282)</f>
        <v>3365-North Powder Charter School</v>
      </c>
      <c r="B282" s="22">
        <v>3365</v>
      </c>
      <c r="C282" s="22" t="s">
        <v>624</v>
      </c>
      <c r="D282" s="22">
        <v>3365</v>
      </c>
      <c r="E282" s="22" t="s">
        <v>623</v>
      </c>
      <c r="F282" s="156">
        <v>0</v>
      </c>
      <c r="G282" s="156">
        <v>782.67</v>
      </c>
      <c r="H282" s="156">
        <v>0</v>
      </c>
      <c r="I282" s="156">
        <v>782.67</v>
      </c>
    </row>
    <row r="283" spans="1:9" ht="15.75" customHeight="1">
      <c r="A283" s="3" t="str">
        <f>CONCATENATE(B283,"-",C283)</f>
        <v>2215-Imbler SD 11</v>
      </c>
      <c r="B283" s="22">
        <v>2215</v>
      </c>
      <c r="C283" s="22" t="s">
        <v>536</v>
      </c>
      <c r="D283" s="22">
        <v>2215</v>
      </c>
      <c r="E283" s="22"/>
      <c r="F283" s="156">
        <v>857.58</v>
      </c>
      <c r="G283" s="156">
        <v>3.1500000000000004</v>
      </c>
      <c r="H283" s="156">
        <v>857.58</v>
      </c>
      <c r="I283" s="156">
        <v>3.1500000000000004</v>
      </c>
    </row>
    <row r="284" spans="1:9" ht="15.75" customHeight="1">
      <c r="A284" s="3" t="str">
        <f>CONCATENATE(B284,"-",E284)</f>
        <v>1079-Imbler Charter School</v>
      </c>
      <c r="B284" s="22">
        <v>1079</v>
      </c>
      <c r="C284" s="22" t="s">
        <v>536</v>
      </c>
      <c r="D284" s="22">
        <v>1079</v>
      </c>
      <c r="E284" s="22" t="s">
        <v>535</v>
      </c>
      <c r="F284" s="156">
        <v>0</v>
      </c>
      <c r="G284" s="156">
        <v>854.43000000000006</v>
      </c>
      <c r="H284" s="156">
        <v>0</v>
      </c>
      <c r="I284" s="156">
        <v>854.43000000000006</v>
      </c>
    </row>
    <row r="285" spans="1:9" ht="15.75" customHeight="1">
      <c r="A285" s="3" t="str">
        <f>CONCATENATE(B285,"-",C285)</f>
        <v>2216-Cove SD 15</v>
      </c>
      <c r="B285" s="22">
        <v>2216</v>
      </c>
      <c r="C285" s="22" t="s">
        <v>469</v>
      </c>
      <c r="D285" s="22">
        <v>2216</v>
      </c>
      <c r="E285" s="22"/>
      <c r="F285" s="156">
        <v>941.79</v>
      </c>
      <c r="G285" s="156">
        <v>0</v>
      </c>
      <c r="H285" s="156">
        <v>941.79</v>
      </c>
      <c r="I285" s="156">
        <v>0</v>
      </c>
    </row>
    <row r="286" spans="1:9" ht="15.75" customHeight="1">
      <c r="A286" s="3" t="str">
        <f>CONCATENATE(B286,"-",E286)</f>
        <v>3434-Cove Charter School</v>
      </c>
      <c r="B286" s="22">
        <v>3434</v>
      </c>
      <c r="C286" s="22" t="s">
        <v>469</v>
      </c>
      <c r="D286" s="22">
        <v>3434</v>
      </c>
      <c r="E286" s="22" t="s">
        <v>468</v>
      </c>
      <c r="F286" s="156">
        <v>0</v>
      </c>
      <c r="G286" s="156">
        <v>941.79</v>
      </c>
      <c r="H286" s="156">
        <v>0</v>
      </c>
      <c r="I286" s="156">
        <v>941.79</v>
      </c>
    </row>
    <row r="287" spans="1:9" ht="15.75" customHeight="1">
      <c r="A287" s="3" t="str">
        <f t="shared" ref="A287:A288" si="61">CONCATENATE(B287,"-",C287)</f>
        <v>2217-Elgin SD 23</v>
      </c>
      <c r="B287" s="22">
        <v>2217</v>
      </c>
      <c r="C287" s="22" t="s">
        <v>495</v>
      </c>
      <c r="D287" s="22">
        <v>2217</v>
      </c>
      <c r="E287" s="22"/>
      <c r="F287" s="156">
        <v>1184.73</v>
      </c>
      <c r="G287" s="156">
        <v>1184.73</v>
      </c>
      <c r="H287" s="156">
        <v>1184.73</v>
      </c>
      <c r="I287" s="156">
        <v>1184.73</v>
      </c>
    </row>
    <row r="288" spans="1:9" ht="15.75" customHeight="1">
      <c r="A288" s="3" t="str">
        <f t="shared" si="61"/>
        <v>2219-Joseph SD 6</v>
      </c>
      <c r="B288" s="22">
        <v>2219</v>
      </c>
      <c r="C288" s="22" t="s">
        <v>550</v>
      </c>
      <c r="D288" s="22">
        <v>2219</v>
      </c>
      <c r="E288" s="22"/>
      <c r="F288" s="156">
        <v>822</v>
      </c>
      <c r="G288" s="156">
        <v>18</v>
      </c>
      <c r="H288" s="156">
        <v>822</v>
      </c>
      <c r="I288" s="156">
        <v>18</v>
      </c>
    </row>
    <row r="289" spans="1:9" ht="15.75" customHeight="1">
      <c r="A289" s="3" t="str">
        <f>CONCATENATE(B289,"-",E289)</f>
        <v>1087-Joseph Charter School</v>
      </c>
      <c r="B289" s="22">
        <v>1087</v>
      </c>
      <c r="C289" s="22" t="s">
        <v>550</v>
      </c>
      <c r="D289" s="22">
        <v>1087</v>
      </c>
      <c r="E289" s="22" t="s">
        <v>549</v>
      </c>
      <c r="F289" s="156">
        <v>0</v>
      </c>
      <c r="G289" s="156">
        <v>804</v>
      </c>
      <c r="H289" s="156">
        <v>0</v>
      </c>
      <c r="I289" s="156">
        <v>804</v>
      </c>
    </row>
    <row r="290" spans="1:9" ht="15.75" customHeight="1">
      <c r="A290" s="3" t="str">
        <f t="shared" ref="A290:A295" si="62">CONCATENATE(B290,"-",C290)</f>
        <v>2220-Wallowa SD 12</v>
      </c>
      <c r="B290" s="22">
        <v>2220</v>
      </c>
      <c r="C290" s="22" t="s">
        <v>747</v>
      </c>
      <c r="D290" s="22">
        <v>2220</v>
      </c>
      <c r="E290" s="22"/>
      <c r="F290" s="156">
        <v>595.43999999999994</v>
      </c>
      <c r="G290" s="156">
        <v>595.43999999999994</v>
      </c>
      <c r="H290" s="156">
        <v>595.43999999999994</v>
      </c>
      <c r="I290" s="156">
        <v>595.43999999999994</v>
      </c>
    </row>
    <row r="291" spans="1:9" ht="15.75" customHeight="1">
      <c r="A291" s="3" t="str">
        <f t="shared" si="62"/>
        <v>2221-Enterprise SD 21</v>
      </c>
      <c r="B291" s="22">
        <v>2221</v>
      </c>
      <c r="C291" s="22" t="s">
        <v>498</v>
      </c>
      <c r="D291" s="22">
        <v>2221</v>
      </c>
      <c r="E291" s="22"/>
      <c r="F291" s="156">
        <v>1207.8600000000001</v>
      </c>
      <c r="G291" s="156">
        <v>1207.8600000000001</v>
      </c>
      <c r="H291" s="156">
        <v>1207.8600000000001</v>
      </c>
      <c r="I291" s="156">
        <v>1207.8600000000001</v>
      </c>
    </row>
    <row r="292" spans="1:9" ht="15.75" customHeight="1">
      <c r="A292" s="3" t="str">
        <f t="shared" si="62"/>
        <v>2222-Troy SD 54</v>
      </c>
      <c r="B292" s="22">
        <v>2222</v>
      </c>
      <c r="C292" s="22" t="s">
        <v>738</v>
      </c>
      <c r="D292" s="22">
        <v>2222</v>
      </c>
      <c r="E292" s="22"/>
      <c r="F292" s="156">
        <v>6</v>
      </c>
      <c r="G292" s="156">
        <v>6</v>
      </c>
      <c r="H292" s="156">
        <v>6</v>
      </c>
      <c r="I292" s="156">
        <v>6</v>
      </c>
    </row>
    <row r="293" spans="1:9" ht="15.75" customHeight="1">
      <c r="A293" s="3" t="str">
        <f t="shared" si="62"/>
        <v>2225-South Wasco County SD 1</v>
      </c>
      <c r="B293" s="22">
        <v>2225</v>
      </c>
      <c r="C293" s="22" t="s">
        <v>709</v>
      </c>
      <c r="D293" s="22">
        <v>2225</v>
      </c>
      <c r="E293" s="22"/>
      <c r="F293" s="156">
        <v>677.40000000000009</v>
      </c>
      <c r="G293" s="156">
        <v>677.40000000000009</v>
      </c>
      <c r="H293" s="156">
        <v>677.40000000000009</v>
      </c>
      <c r="I293" s="156">
        <v>677.40000000000009</v>
      </c>
    </row>
    <row r="294" spans="1:9" ht="15.75" customHeight="1">
      <c r="A294" s="3" t="str">
        <f t="shared" si="62"/>
        <v>2229-Dufur SD 29</v>
      </c>
      <c r="B294" s="22">
        <v>2229</v>
      </c>
      <c r="C294" s="22" t="s">
        <v>489</v>
      </c>
      <c r="D294" s="22">
        <v>2229</v>
      </c>
      <c r="E294" s="22"/>
      <c r="F294" s="156">
        <v>1060.0500000000002</v>
      </c>
      <c r="G294" s="156">
        <v>1060.0500000000002</v>
      </c>
      <c r="H294" s="156">
        <v>1060.0500000000002</v>
      </c>
      <c r="I294" s="156">
        <v>1060.0500000000002</v>
      </c>
    </row>
    <row r="295" spans="1:9" ht="15.75" customHeight="1">
      <c r="A295" s="3" t="str">
        <f t="shared" si="62"/>
        <v>4131-North Wasco County SD 21</v>
      </c>
      <c r="B295" s="22">
        <v>4131</v>
      </c>
      <c r="C295" s="22" t="s">
        <v>626</v>
      </c>
      <c r="D295" s="22">
        <v>4131</v>
      </c>
      <c r="E295" s="22"/>
      <c r="F295" s="156">
        <v>8284.619999999999</v>
      </c>
      <c r="G295" s="156">
        <v>7663.5300000000007</v>
      </c>
      <c r="H295" s="156">
        <v>8284.619999999999</v>
      </c>
      <c r="I295" s="156">
        <v>7663.5300000000007</v>
      </c>
    </row>
    <row r="296" spans="1:9" ht="15.75" customHeight="1">
      <c r="A296" s="3" t="str">
        <f t="shared" ref="A296:A298" si="63">CONCATENATE(B296,"-",E296)</f>
        <v>1095-Mosier Community School</v>
      </c>
      <c r="B296" s="22">
        <v>1095</v>
      </c>
      <c r="C296" s="22" t="s">
        <v>626</v>
      </c>
      <c r="D296" s="22">
        <v>1095</v>
      </c>
      <c r="E296" s="22" t="s">
        <v>601</v>
      </c>
      <c r="F296" s="156">
        <v>0</v>
      </c>
      <c r="G296" s="156">
        <v>531.24</v>
      </c>
      <c r="H296" s="156">
        <v>0</v>
      </c>
      <c r="I296" s="156">
        <v>531.24</v>
      </c>
    </row>
    <row r="297" spans="1:9" ht="15.75" customHeight="1">
      <c r="A297" s="3" t="str">
        <f t="shared" si="63"/>
        <v>5250-Riverbend Community School</v>
      </c>
      <c r="B297" s="22">
        <v>5250</v>
      </c>
      <c r="C297" s="22" t="s">
        <v>626</v>
      </c>
      <c r="D297" s="22">
        <v>5250</v>
      </c>
      <c r="E297" s="22" t="s">
        <v>678</v>
      </c>
      <c r="F297" s="156">
        <v>0</v>
      </c>
      <c r="G297" s="156">
        <v>89.85</v>
      </c>
      <c r="H297" s="156">
        <v>0</v>
      </c>
      <c r="I297" s="156">
        <v>89.85</v>
      </c>
    </row>
    <row r="298" spans="1:9" ht="15.75" customHeight="1">
      <c r="A298" s="3" t="str">
        <f t="shared" si="63"/>
        <v>5061-Oregon Virtual Education</v>
      </c>
      <c r="B298" s="22">
        <v>5061</v>
      </c>
      <c r="C298" s="22" t="s">
        <v>692</v>
      </c>
      <c r="D298" s="22">
        <v>5061</v>
      </c>
      <c r="E298" s="22" t="s">
        <v>643</v>
      </c>
      <c r="F298" s="156">
        <v>0</v>
      </c>
      <c r="G298" s="156">
        <v>0</v>
      </c>
      <c r="H298" s="156">
        <v>0</v>
      </c>
      <c r="I298" s="156">
        <v>0</v>
      </c>
    </row>
    <row r="299" spans="1:9" ht="15.75" customHeight="1">
      <c r="A299" s="3" t="str">
        <f>CONCATENATE(B299,"-",C299)</f>
        <v>2239-Hillsboro SD 1J</v>
      </c>
      <c r="B299" s="22">
        <v>2239</v>
      </c>
      <c r="C299" s="22" t="s">
        <v>529</v>
      </c>
      <c r="D299" s="22">
        <v>2239</v>
      </c>
      <c r="E299" s="22"/>
      <c r="F299" s="156">
        <v>56469.899999999994</v>
      </c>
      <c r="G299" s="156">
        <v>55684.979999999996</v>
      </c>
      <c r="H299" s="156">
        <v>56469.899999999994</v>
      </c>
      <c r="I299" s="156">
        <v>55684.979999999996</v>
      </c>
    </row>
    <row r="300" spans="1:9" ht="15.75" customHeight="1">
      <c r="A300" s="3" t="str">
        <f>CONCATENATE(B300,"-",E300)</f>
        <v>4206-City View Charter School</v>
      </c>
      <c r="B300" s="22">
        <v>4206</v>
      </c>
      <c r="C300" s="22" t="s">
        <v>529</v>
      </c>
      <c r="D300" s="22">
        <v>4206</v>
      </c>
      <c r="E300" s="22" t="s">
        <v>454</v>
      </c>
      <c r="F300" s="156">
        <v>0</v>
      </c>
      <c r="G300" s="156">
        <v>784.92</v>
      </c>
      <c r="H300" s="156">
        <v>0</v>
      </c>
      <c r="I300" s="156">
        <v>784.92</v>
      </c>
    </row>
    <row r="301" spans="1:9" ht="15.75" customHeight="1">
      <c r="A301" s="3" t="str">
        <f t="shared" ref="A301:A302" si="64">CONCATENATE(B301,"-",C301)</f>
        <v>2240-Banks SD 13</v>
      </c>
      <c r="B301" s="22">
        <v>2240</v>
      </c>
      <c r="C301" s="22" t="s">
        <v>429</v>
      </c>
      <c r="D301" s="22">
        <v>2240</v>
      </c>
      <c r="E301" s="22"/>
      <c r="F301" s="156">
        <v>3024.27</v>
      </c>
      <c r="G301" s="156">
        <v>3024.27</v>
      </c>
      <c r="H301" s="156">
        <v>3024.27</v>
      </c>
      <c r="I301" s="156">
        <v>3024.27</v>
      </c>
    </row>
    <row r="302" spans="1:9" ht="15.75" customHeight="1">
      <c r="A302" s="3" t="str">
        <f t="shared" si="64"/>
        <v>2241-Forest Grove SD 15</v>
      </c>
      <c r="B302" s="22">
        <v>2241</v>
      </c>
      <c r="C302" s="22" t="s">
        <v>505</v>
      </c>
      <c r="D302" s="22">
        <v>2241</v>
      </c>
      <c r="E302" s="22"/>
      <c r="F302" s="156">
        <v>17326.739999999998</v>
      </c>
      <c r="G302" s="156">
        <v>16724.52</v>
      </c>
      <c r="H302" s="156">
        <v>17326.739999999998</v>
      </c>
      <c r="I302" s="156">
        <v>16724.52</v>
      </c>
    </row>
    <row r="303" spans="1:9" ht="15.75" customHeight="1">
      <c r="A303" s="3" t="str">
        <f>CONCATENATE(B303,"-",E303)</f>
        <v>4595-Forest Grove Community School</v>
      </c>
      <c r="B303" s="22">
        <v>4595</v>
      </c>
      <c r="C303" s="22" t="s">
        <v>505</v>
      </c>
      <c r="D303" s="22">
        <v>4595</v>
      </c>
      <c r="E303" s="22" t="s">
        <v>504</v>
      </c>
      <c r="F303" s="156">
        <v>0</v>
      </c>
      <c r="G303" s="156">
        <v>602.22</v>
      </c>
      <c r="H303" s="156">
        <v>0</v>
      </c>
      <c r="I303" s="156">
        <v>602.22</v>
      </c>
    </row>
    <row r="304" spans="1:9" ht="15.75" customHeight="1">
      <c r="A304" s="3" t="str">
        <f>CONCATENATE(B304,"-",C304)</f>
        <v>2242-Tigard-Tualatin SD 23J</v>
      </c>
      <c r="B304" s="22">
        <v>2242</v>
      </c>
      <c r="C304" s="22" t="s">
        <v>734</v>
      </c>
      <c r="D304" s="22">
        <v>2242</v>
      </c>
      <c r="E304" s="22"/>
      <c r="F304" s="156">
        <v>35161.949999999997</v>
      </c>
      <c r="G304" s="156">
        <v>34485.81</v>
      </c>
      <c r="H304" s="156">
        <v>35161.949999999997</v>
      </c>
      <c r="I304" s="156">
        <v>34485.81</v>
      </c>
    </row>
    <row r="305" spans="1:9" ht="15.75" customHeight="1">
      <c r="A305" s="3" t="str">
        <f>CONCATENATE(B305,"-",E305)</f>
        <v>3579-Multi-sensory Instruction Teaching Children Hands-On (MITCH)</v>
      </c>
      <c r="B305" s="22">
        <v>3579</v>
      </c>
      <c r="C305" s="22" t="s">
        <v>734</v>
      </c>
      <c r="D305" s="22">
        <v>3579</v>
      </c>
      <c r="E305" s="22" t="s">
        <v>606</v>
      </c>
      <c r="F305" s="156">
        <v>0</v>
      </c>
      <c r="G305" s="156">
        <v>676.14</v>
      </c>
      <c r="H305" s="156">
        <v>0</v>
      </c>
      <c r="I305" s="156">
        <v>676.14</v>
      </c>
    </row>
    <row r="306" spans="1:9" ht="15.75" customHeight="1">
      <c r="A306" s="3" t="str">
        <f>CONCATENATE(B306,"-",C306)</f>
        <v>2243-Beaverton SD 48J</v>
      </c>
      <c r="B306" s="22">
        <v>2243</v>
      </c>
      <c r="C306" s="22" t="s">
        <v>430</v>
      </c>
      <c r="D306" s="22">
        <v>2243</v>
      </c>
      <c r="E306" s="22"/>
      <c r="F306" s="156">
        <v>117547.47</v>
      </c>
      <c r="G306" s="156">
        <v>115367.61000000002</v>
      </c>
      <c r="H306" s="156">
        <v>117547.47</v>
      </c>
      <c r="I306" s="156">
        <v>115367.61000000002</v>
      </c>
    </row>
    <row r="307" spans="1:9" ht="15.75" customHeight="1">
      <c r="A307" s="3" t="str">
        <f t="shared" ref="A307:A308" si="65">CONCATENATE(B307,"-",E307)</f>
        <v>4805-Arco Iris Spanish Immersion School</v>
      </c>
      <c r="B307" s="22">
        <v>4805</v>
      </c>
      <c r="C307" s="22" t="s">
        <v>430</v>
      </c>
      <c r="D307" s="22">
        <v>4805</v>
      </c>
      <c r="E307" s="22" t="s">
        <v>414</v>
      </c>
      <c r="F307" s="156">
        <v>0</v>
      </c>
      <c r="G307" s="156">
        <v>1193.6100000000001</v>
      </c>
      <c r="H307" s="156">
        <v>0</v>
      </c>
      <c r="I307" s="156">
        <v>1193.6100000000001</v>
      </c>
    </row>
    <row r="308" spans="1:9" ht="15.75" customHeight="1">
      <c r="A308" s="3" t="str">
        <f t="shared" si="65"/>
        <v>4867-Hope Chinese Charter School</v>
      </c>
      <c r="B308" s="22">
        <v>4867</v>
      </c>
      <c r="C308" s="22" t="s">
        <v>430</v>
      </c>
      <c r="D308" s="22">
        <v>4867</v>
      </c>
      <c r="E308" s="22" t="s">
        <v>531</v>
      </c>
      <c r="F308" s="156">
        <v>0</v>
      </c>
      <c r="G308" s="156">
        <v>986.25</v>
      </c>
      <c r="H308" s="156">
        <v>0</v>
      </c>
      <c r="I308" s="156">
        <v>986.25</v>
      </c>
    </row>
    <row r="309" spans="1:9" ht="15.75" customHeight="1">
      <c r="A309" s="3" t="str">
        <f>CONCATENATE(B309,"-",C309)</f>
        <v>2244-Sherwood SD 88J</v>
      </c>
      <c r="B309" s="22">
        <v>2244</v>
      </c>
      <c r="C309" s="22" t="s">
        <v>699</v>
      </c>
      <c r="D309" s="22">
        <v>2244</v>
      </c>
      <c r="E309" s="22"/>
      <c r="F309" s="156">
        <v>14751.96</v>
      </c>
      <c r="G309" s="156">
        <v>14148.329999999998</v>
      </c>
      <c r="H309" s="156">
        <v>14751.96</v>
      </c>
      <c r="I309" s="156">
        <v>14148.329999999998</v>
      </c>
    </row>
    <row r="310" spans="1:9" ht="15.75" customHeight="1">
      <c r="A310" s="3" t="str">
        <f>CONCATENATE(B310,"-",E310)</f>
        <v>4220-Sherwood Charter School</v>
      </c>
      <c r="B310" s="22">
        <v>4220</v>
      </c>
      <c r="C310" s="22" t="s">
        <v>699</v>
      </c>
      <c r="D310" s="22">
        <v>4220</v>
      </c>
      <c r="E310" s="22" t="s">
        <v>698</v>
      </c>
      <c r="F310" s="156">
        <v>0</v>
      </c>
      <c r="G310" s="156">
        <v>603.63</v>
      </c>
      <c r="H310" s="156">
        <v>0</v>
      </c>
      <c r="I310" s="156">
        <v>603.63</v>
      </c>
    </row>
    <row r="311" spans="1:9" ht="15.75" customHeight="1">
      <c r="A311" s="3" t="str">
        <f t="shared" ref="A311:A313" si="66">CONCATENATE(B311,"-",C311)</f>
        <v>2245-Gaston SD 511J</v>
      </c>
      <c r="B311" s="22">
        <v>2245</v>
      </c>
      <c r="C311" s="22" t="s">
        <v>511</v>
      </c>
      <c r="D311" s="22">
        <v>2245</v>
      </c>
      <c r="E311" s="22"/>
      <c r="F311" s="156">
        <v>1474.26</v>
      </c>
      <c r="G311" s="156">
        <v>1474.26</v>
      </c>
      <c r="H311" s="156">
        <v>1474.26</v>
      </c>
      <c r="I311" s="156">
        <v>1474.26</v>
      </c>
    </row>
    <row r="312" spans="1:9" ht="15.75" customHeight="1">
      <c r="A312" s="3" t="str">
        <f t="shared" si="66"/>
        <v>2247-Spray SD 1</v>
      </c>
      <c r="B312" s="22">
        <v>2247</v>
      </c>
      <c r="C312" s="22" t="s">
        <v>711</v>
      </c>
      <c r="D312" s="22">
        <v>2247</v>
      </c>
      <c r="E312" s="22"/>
      <c r="F312" s="156">
        <v>196.44</v>
      </c>
      <c r="G312" s="156">
        <v>196.44</v>
      </c>
      <c r="H312" s="156">
        <v>196.44</v>
      </c>
      <c r="I312" s="156">
        <v>196.44</v>
      </c>
    </row>
    <row r="313" spans="1:9" ht="15.75" customHeight="1">
      <c r="A313" s="3" t="str">
        <f t="shared" si="66"/>
        <v>2248-Fossil SD 21J</v>
      </c>
      <c r="B313" s="22">
        <v>2248</v>
      </c>
      <c r="C313" s="22" t="s">
        <v>507</v>
      </c>
      <c r="D313" s="22">
        <v>2248</v>
      </c>
      <c r="E313" s="22"/>
      <c r="F313" s="156">
        <v>4283.28</v>
      </c>
      <c r="G313" s="156">
        <v>0</v>
      </c>
      <c r="H313" s="156">
        <v>4283.28</v>
      </c>
      <c r="I313" s="156">
        <v>0</v>
      </c>
    </row>
    <row r="314" spans="1:9" ht="15.75" customHeight="1">
      <c r="A314" s="3" t="str">
        <f>CONCATENATE(B314,"-",E314)</f>
        <v>1205-Fossil Charter School</v>
      </c>
      <c r="B314" s="22">
        <v>1205</v>
      </c>
      <c r="C314" s="22" t="s">
        <v>507</v>
      </c>
      <c r="D314" s="22">
        <v>1205</v>
      </c>
      <c r="E314" s="22" t="s">
        <v>506</v>
      </c>
      <c r="F314" s="156">
        <v>0</v>
      </c>
      <c r="G314" s="156">
        <v>4283.28</v>
      </c>
      <c r="H314" s="156">
        <v>0</v>
      </c>
      <c r="I314" s="156">
        <v>4283.28</v>
      </c>
    </row>
    <row r="315" spans="1:9" ht="15.75" customHeight="1">
      <c r="A315" s="3" t="str">
        <f>CONCATENATE(B315,"-",C315)</f>
        <v>2249-Mitchell SD 55</v>
      </c>
      <c r="B315" s="22">
        <v>2249</v>
      </c>
      <c r="C315" s="22" t="s">
        <v>593</v>
      </c>
      <c r="D315" s="22">
        <v>2249</v>
      </c>
      <c r="E315" s="22"/>
      <c r="F315" s="156">
        <v>3591.69</v>
      </c>
      <c r="G315" s="156">
        <v>120</v>
      </c>
      <c r="H315" s="156">
        <v>3591.69</v>
      </c>
      <c r="I315" s="156">
        <v>120</v>
      </c>
    </row>
    <row r="316" spans="1:9" ht="15.75" customHeight="1">
      <c r="A316" s="3" t="str">
        <f t="shared" ref="A316:A318" si="67">CONCATENATE(B316,"-",E316)</f>
        <v>5150-Insight School of Oregon Painted Hills</v>
      </c>
      <c r="B316" s="22">
        <v>5150</v>
      </c>
      <c r="C316" s="22" t="s">
        <v>593</v>
      </c>
      <c r="D316" s="22">
        <v>5150</v>
      </c>
      <c r="E316" s="22" t="s">
        <v>538</v>
      </c>
      <c r="F316" s="156">
        <v>0</v>
      </c>
      <c r="G316" s="156">
        <v>747.93000000000006</v>
      </c>
      <c r="H316" s="156">
        <v>0</v>
      </c>
      <c r="I316" s="156">
        <v>747.93000000000006</v>
      </c>
    </row>
    <row r="317" spans="1:9" ht="15.75" customHeight="1">
      <c r="A317" s="3" t="str">
        <f t="shared" si="67"/>
        <v>5440-Cascade Virtual Academy</v>
      </c>
      <c r="B317" s="22">
        <v>5440</v>
      </c>
      <c r="C317" s="22" t="s">
        <v>593</v>
      </c>
      <c r="D317" s="22">
        <v>5440</v>
      </c>
      <c r="E317" s="22" t="s">
        <v>446</v>
      </c>
      <c r="F317" s="156">
        <v>0</v>
      </c>
      <c r="G317" s="156">
        <v>2361.1499999999996</v>
      </c>
      <c r="H317" s="156">
        <v>0</v>
      </c>
      <c r="I317" s="156">
        <v>2361.1499999999996</v>
      </c>
    </row>
    <row r="318" spans="1:9" ht="15.75" customHeight="1">
      <c r="A318" s="3" t="str">
        <f t="shared" si="67"/>
        <v>5441-Destinations Career Academy of Oregon</v>
      </c>
      <c r="B318" s="22">
        <v>5441</v>
      </c>
      <c r="C318" s="22" t="s">
        <v>593</v>
      </c>
      <c r="D318" s="22">
        <v>5441</v>
      </c>
      <c r="E318" s="22" t="s">
        <v>481</v>
      </c>
      <c r="F318" s="156">
        <v>0</v>
      </c>
      <c r="G318" s="156">
        <v>362.61</v>
      </c>
      <c r="H318" s="156">
        <v>0</v>
      </c>
      <c r="I318" s="156">
        <v>362.61</v>
      </c>
    </row>
    <row r="319" spans="1:9" ht="15.75" customHeight="1">
      <c r="A319" s="3" t="str">
        <f t="shared" ref="A319:A320" si="68">CONCATENATE(B319,"-",C319)</f>
        <v>2251-Yamhill Carlton SD 1</v>
      </c>
      <c r="B319" s="22">
        <v>2251</v>
      </c>
      <c r="C319" s="22" t="s">
        <v>760</v>
      </c>
      <c r="D319" s="22">
        <v>2251</v>
      </c>
      <c r="E319" s="22"/>
      <c r="F319" s="156">
        <v>3052.4700000000003</v>
      </c>
      <c r="G319" s="156">
        <v>3052.4700000000003</v>
      </c>
      <c r="H319" s="156">
        <v>3052.4700000000003</v>
      </c>
      <c r="I319" s="156">
        <v>3052.4700000000003</v>
      </c>
    </row>
    <row r="320" spans="1:9" ht="15.75" customHeight="1">
      <c r="A320" s="3" t="str">
        <f t="shared" si="68"/>
        <v>2252-Amity SD 4J</v>
      </c>
      <c r="B320" s="22">
        <v>2252</v>
      </c>
      <c r="C320" s="22" t="s">
        <v>411</v>
      </c>
      <c r="D320" s="22">
        <v>2252</v>
      </c>
      <c r="E320" s="22"/>
      <c r="F320" s="156">
        <v>2246.94</v>
      </c>
      <c r="G320" s="156">
        <v>2172.2400000000002</v>
      </c>
      <c r="H320" s="156">
        <v>2246.94</v>
      </c>
      <c r="I320" s="156">
        <v>2172.2400000000002</v>
      </c>
    </row>
    <row r="321" spans="1:9" ht="15.75" customHeight="1">
      <c r="A321" s="3" t="str">
        <f>CONCATENATE(B321,"-",E321)</f>
        <v>4505-Eola Hills Charter School</v>
      </c>
      <c r="B321" s="22">
        <v>4505</v>
      </c>
      <c r="C321" s="22" t="s">
        <v>411</v>
      </c>
      <c r="D321" s="22">
        <v>4505</v>
      </c>
      <c r="E321" s="22" t="s">
        <v>499</v>
      </c>
      <c r="F321" s="156">
        <v>0</v>
      </c>
      <c r="G321" s="156">
        <v>74.699999999999989</v>
      </c>
      <c r="H321" s="156">
        <v>0</v>
      </c>
      <c r="I321" s="156">
        <v>74.699999999999989</v>
      </c>
    </row>
    <row r="322" spans="1:9" ht="15.75" customHeight="1">
      <c r="A322" s="3" t="str">
        <f t="shared" ref="A322:A326" si="69">CONCATENATE(B322,"-",C322)</f>
        <v>2253-Dayton SD 8</v>
      </c>
      <c r="B322" s="22">
        <v>2253</v>
      </c>
      <c r="C322" s="22" t="s">
        <v>478</v>
      </c>
      <c r="D322" s="22">
        <v>2253</v>
      </c>
      <c r="E322" s="22"/>
      <c r="F322" s="156">
        <v>2697.21</v>
      </c>
      <c r="G322" s="156">
        <v>2697.21</v>
      </c>
      <c r="H322" s="156">
        <v>2697.21</v>
      </c>
      <c r="I322" s="156">
        <v>2697.21</v>
      </c>
    </row>
    <row r="323" spans="1:9" ht="15.75" customHeight="1">
      <c r="A323" s="3" t="str">
        <f t="shared" si="69"/>
        <v>2254-Newberg SD 29J</v>
      </c>
      <c r="B323" s="22">
        <v>2254</v>
      </c>
      <c r="C323" s="22" t="s">
        <v>613</v>
      </c>
      <c r="D323" s="22">
        <v>2254</v>
      </c>
      <c r="E323" s="22"/>
      <c r="F323" s="156">
        <v>12924.57</v>
      </c>
      <c r="G323" s="156">
        <v>12924.57</v>
      </c>
      <c r="H323" s="156">
        <v>12924.57</v>
      </c>
      <c r="I323" s="156">
        <v>12924.57</v>
      </c>
    </row>
    <row r="324" spans="1:9" ht="15.75" customHeight="1">
      <c r="A324" s="3" t="str">
        <f t="shared" si="69"/>
        <v>2255-Willamina SD 30J</v>
      </c>
      <c r="B324" s="22">
        <v>2255</v>
      </c>
      <c r="C324" s="22" t="s">
        <v>753</v>
      </c>
      <c r="D324" s="22">
        <v>2255</v>
      </c>
      <c r="E324" s="22"/>
      <c r="F324" s="156">
        <v>2565.27</v>
      </c>
      <c r="G324" s="156">
        <v>2565.27</v>
      </c>
      <c r="H324" s="156">
        <v>2565.27</v>
      </c>
      <c r="I324" s="156">
        <v>2565.27</v>
      </c>
    </row>
    <row r="325" spans="1:9" ht="15.75" customHeight="1">
      <c r="A325" s="3" t="str">
        <f t="shared" si="69"/>
        <v>2256-McMinnville SD 40</v>
      </c>
      <c r="B325" s="22">
        <v>2256</v>
      </c>
      <c r="C325" s="22" t="s">
        <v>587</v>
      </c>
      <c r="D325" s="22">
        <v>2256</v>
      </c>
      <c r="E325" s="22"/>
      <c r="F325" s="156">
        <v>19288.23</v>
      </c>
      <c r="G325" s="156">
        <v>19288.23</v>
      </c>
      <c r="H325" s="156">
        <v>19288.23</v>
      </c>
      <c r="I325" s="156">
        <v>19288.23</v>
      </c>
    </row>
    <row r="326" spans="1:9" ht="15.75" customHeight="1">
      <c r="A326" s="3" t="str">
        <f t="shared" si="69"/>
        <v>2257-Sheridan SD 48J</v>
      </c>
      <c r="B326" s="22">
        <v>2257</v>
      </c>
      <c r="C326" s="22" t="s">
        <v>696</v>
      </c>
      <c r="D326" s="22">
        <v>2257</v>
      </c>
      <c r="E326" s="22"/>
      <c r="F326" s="156">
        <v>2732.61</v>
      </c>
      <c r="G326" s="156">
        <v>2093.46</v>
      </c>
      <c r="H326" s="156">
        <v>2732.61</v>
      </c>
      <c r="I326" s="156">
        <v>2093.46</v>
      </c>
    </row>
    <row r="327" spans="1:9" ht="15.75" customHeight="1">
      <c r="A327" s="3" t="str">
        <f t="shared" ref="A327:A328" si="70">CONCATENATE(B327,"-",E327)</f>
        <v>2728-Sheridan Japanese School</v>
      </c>
      <c r="B327" s="22">
        <v>2728</v>
      </c>
      <c r="C327" s="22" t="s">
        <v>696</v>
      </c>
      <c r="D327" s="22">
        <v>2728</v>
      </c>
      <c r="E327" s="22" t="s">
        <v>695</v>
      </c>
      <c r="F327" s="156">
        <v>0</v>
      </c>
      <c r="G327" s="156">
        <v>162.57</v>
      </c>
      <c r="H327" s="156">
        <v>0</v>
      </c>
      <c r="I327" s="156">
        <v>162.57</v>
      </c>
    </row>
    <row r="328" spans="1:9" ht="15.75" customHeight="1">
      <c r="A328" s="3" t="str">
        <f t="shared" si="70"/>
        <v>4833-Sheridan AllPrep Academy</v>
      </c>
      <c r="B328" s="22">
        <v>4833</v>
      </c>
      <c r="C328" s="22" t="s">
        <v>696</v>
      </c>
      <c r="D328" s="22">
        <v>4833</v>
      </c>
      <c r="E328" s="22" t="s">
        <v>694</v>
      </c>
      <c r="F328" s="156">
        <v>0</v>
      </c>
      <c r="G328" s="156">
        <v>476.58000000000004</v>
      </c>
      <c r="H328" s="156">
        <v>0</v>
      </c>
      <c r="I328" s="156">
        <v>476.58000000000004</v>
      </c>
    </row>
    <row r="329" spans="1:9" ht="15.75" customHeight="1">
      <c r="F329" s="157"/>
      <c r="G329" s="157"/>
      <c r="H329" s="157"/>
      <c r="I329" s="157"/>
    </row>
    <row r="330" spans="1:9" ht="15.75" customHeight="1">
      <c r="F330" s="157"/>
      <c r="G330" s="157"/>
      <c r="H330" s="157"/>
      <c r="I330" s="157"/>
    </row>
    <row r="331" spans="1:9" ht="15.75" customHeight="1">
      <c r="F331" s="157"/>
      <c r="G331" s="157"/>
      <c r="H331" s="157"/>
      <c r="I331" s="157"/>
    </row>
    <row r="332" spans="1:9" ht="15.75" customHeight="1">
      <c r="F332" s="157"/>
      <c r="G332" s="157"/>
      <c r="H332" s="157"/>
      <c r="I332" s="157"/>
    </row>
    <row r="333" spans="1:9" ht="15.75" customHeight="1">
      <c r="F333" s="157"/>
      <c r="G333" s="157"/>
      <c r="H333" s="157"/>
      <c r="I333" s="157"/>
    </row>
    <row r="334" spans="1:9" ht="15.75" customHeight="1">
      <c r="F334" s="157"/>
      <c r="G334" s="157"/>
      <c r="H334" s="157"/>
      <c r="I334" s="157"/>
    </row>
    <row r="335" spans="1:9" ht="15.75" customHeight="1">
      <c r="F335" s="157"/>
      <c r="G335" s="157"/>
      <c r="H335" s="157"/>
      <c r="I335" s="157"/>
    </row>
    <row r="336" spans="1:9" ht="15.75" customHeight="1">
      <c r="F336" s="157"/>
      <c r="G336" s="157"/>
      <c r="H336" s="157"/>
      <c r="I336" s="157"/>
    </row>
    <row r="337" spans="6:9" ht="15.75" customHeight="1">
      <c r="F337" s="157"/>
      <c r="G337" s="157"/>
      <c r="H337" s="157"/>
      <c r="I337" s="157"/>
    </row>
    <row r="338" spans="6:9" ht="15.75" customHeight="1">
      <c r="F338" s="157"/>
      <c r="G338" s="157"/>
      <c r="H338" s="157"/>
      <c r="I338" s="157"/>
    </row>
    <row r="339" spans="6:9" ht="15.75" customHeight="1">
      <c r="F339" s="157"/>
      <c r="G339" s="157"/>
      <c r="H339" s="157"/>
      <c r="I339" s="157"/>
    </row>
    <row r="340" spans="6:9" ht="15.75" customHeight="1">
      <c r="F340" s="157"/>
      <c r="G340" s="157"/>
      <c r="H340" s="157"/>
      <c r="I340" s="157"/>
    </row>
    <row r="341" spans="6:9" ht="15.75" customHeight="1">
      <c r="F341" s="157"/>
      <c r="G341" s="157"/>
      <c r="H341" s="157"/>
      <c r="I341" s="157"/>
    </row>
    <row r="342" spans="6:9" ht="15.75" customHeight="1">
      <c r="F342" s="157"/>
      <c r="G342" s="157"/>
      <c r="H342" s="157"/>
      <c r="I342" s="157"/>
    </row>
    <row r="343" spans="6:9" ht="15.75" customHeight="1">
      <c r="F343" s="157"/>
      <c r="G343" s="157"/>
      <c r="H343" s="157"/>
      <c r="I343" s="157"/>
    </row>
    <row r="344" spans="6:9" ht="15.75" customHeight="1">
      <c r="F344" s="157"/>
      <c r="G344" s="157"/>
      <c r="H344" s="157"/>
      <c r="I344" s="157"/>
    </row>
    <row r="345" spans="6:9" ht="15.75" customHeight="1">
      <c r="F345" s="157"/>
      <c r="G345" s="157"/>
      <c r="H345" s="157"/>
      <c r="I345" s="157"/>
    </row>
    <row r="346" spans="6:9" ht="15.75" customHeight="1">
      <c r="F346" s="157"/>
      <c r="G346" s="157"/>
      <c r="H346" s="157"/>
      <c r="I346" s="157"/>
    </row>
    <row r="347" spans="6:9" ht="15.75" customHeight="1">
      <c r="F347" s="157"/>
      <c r="G347" s="157"/>
      <c r="H347" s="157"/>
      <c r="I347" s="157"/>
    </row>
    <row r="348" spans="6:9" ht="15.75" customHeight="1">
      <c r="F348" s="157"/>
      <c r="G348" s="157"/>
      <c r="H348" s="157"/>
      <c r="I348" s="157"/>
    </row>
    <row r="349" spans="6:9" ht="15.75" customHeight="1">
      <c r="F349" s="157"/>
      <c r="G349" s="157"/>
      <c r="H349" s="157"/>
      <c r="I349" s="157"/>
    </row>
    <row r="350" spans="6:9" ht="15.75" customHeight="1">
      <c r="F350" s="157"/>
      <c r="G350" s="157"/>
      <c r="H350" s="157"/>
      <c r="I350" s="157"/>
    </row>
    <row r="351" spans="6:9" ht="15.75" customHeight="1">
      <c r="F351" s="157"/>
      <c r="G351" s="157"/>
      <c r="H351" s="157"/>
      <c r="I351" s="157"/>
    </row>
    <row r="352" spans="6:9" ht="15.75" customHeight="1">
      <c r="F352" s="157"/>
      <c r="G352" s="157"/>
      <c r="H352" s="157"/>
      <c r="I352" s="157"/>
    </row>
    <row r="353" spans="6:9" ht="15.75" customHeight="1">
      <c r="F353" s="157"/>
      <c r="G353" s="157"/>
      <c r="H353" s="157"/>
      <c r="I353" s="157"/>
    </row>
    <row r="354" spans="6:9" ht="15.75" customHeight="1">
      <c r="F354" s="157"/>
      <c r="G354" s="157"/>
      <c r="H354" s="157"/>
      <c r="I354" s="157"/>
    </row>
    <row r="355" spans="6:9" ht="15.75" customHeight="1">
      <c r="F355" s="157"/>
      <c r="G355" s="157"/>
      <c r="H355" s="157"/>
      <c r="I355" s="157"/>
    </row>
    <row r="356" spans="6:9" ht="15.75" customHeight="1">
      <c r="F356" s="157"/>
      <c r="G356" s="157"/>
      <c r="H356" s="157"/>
      <c r="I356" s="157"/>
    </row>
    <row r="357" spans="6:9" ht="15.75" customHeight="1">
      <c r="F357" s="157"/>
      <c r="G357" s="157"/>
      <c r="H357" s="157"/>
      <c r="I357" s="157"/>
    </row>
    <row r="358" spans="6:9" ht="15.75" customHeight="1">
      <c r="F358" s="157"/>
      <c r="G358" s="157"/>
      <c r="H358" s="157"/>
      <c r="I358" s="157"/>
    </row>
    <row r="359" spans="6:9" ht="15.75" customHeight="1">
      <c r="F359" s="157"/>
      <c r="G359" s="157"/>
      <c r="H359" s="157"/>
      <c r="I359" s="157"/>
    </row>
    <row r="360" spans="6:9" ht="15.75" customHeight="1">
      <c r="F360" s="157"/>
      <c r="G360" s="157"/>
      <c r="H360" s="157"/>
      <c r="I360" s="157"/>
    </row>
    <row r="361" spans="6:9" ht="15.75" customHeight="1">
      <c r="F361" s="157"/>
      <c r="G361" s="157"/>
      <c r="H361" s="157"/>
      <c r="I361" s="157"/>
    </row>
    <row r="362" spans="6:9" ht="15.75" customHeight="1">
      <c r="F362" s="157"/>
      <c r="G362" s="157"/>
      <c r="H362" s="157"/>
      <c r="I362" s="157"/>
    </row>
    <row r="363" spans="6:9" ht="15.75" customHeight="1">
      <c r="F363" s="157"/>
      <c r="G363" s="157"/>
      <c r="H363" s="157"/>
      <c r="I363" s="157"/>
    </row>
    <row r="364" spans="6:9" ht="15.75" customHeight="1">
      <c r="F364" s="157"/>
      <c r="G364" s="157"/>
      <c r="H364" s="157"/>
      <c r="I364" s="157"/>
    </row>
    <row r="365" spans="6:9" ht="15.75" customHeight="1">
      <c r="F365" s="157"/>
      <c r="G365" s="157"/>
      <c r="H365" s="157"/>
      <c r="I365" s="157"/>
    </row>
    <row r="366" spans="6:9" ht="15.75" customHeight="1">
      <c r="F366" s="157"/>
      <c r="G366" s="157"/>
      <c r="H366" s="157"/>
      <c r="I366" s="157"/>
    </row>
    <row r="367" spans="6:9" ht="15.75" customHeight="1">
      <c r="F367" s="157"/>
      <c r="G367" s="157"/>
      <c r="H367" s="157"/>
      <c r="I367" s="157"/>
    </row>
    <row r="368" spans="6:9" ht="15.75" customHeight="1">
      <c r="F368" s="157"/>
      <c r="G368" s="157"/>
      <c r="H368" s="157"/>
      <c r="I368" s="157"/>
    </row>
    <row r="369" spans="6:9" ht="15.75" customHeight="1">
      <c r="F369" s="157"/>
      <c r="G369" s="157"/>
      <c r="H369" s="157"/>
      <c r="I369" s="157"/>
    </row>
    <row r="370" spans="6:9" ht="15.75" customHeight="1">
      <c r="F370" s="157"/>
      <c r="G370" s="157"/>
      <c r="H370" s="157"/>
      <c r="I370" s="157"/>
    </row>
    <row r="371" spans="6:9" ht="15.75" customHeight="1">
      <c r="F371" s="157"/>
      <c r="G371" s="157"/>
      <c r="H371" s="157"/>
      <c r="I371" s="157"/>
    </row>
    <row r="372" spans="6:9" ht="15.75" customHeight="1">
      <c r="F372" s="157"/>
      <c r="G372" s="157"/>
      <c r="H372" s="157"/>
      <c r="I372" s="157"/>
    </row>
    <row r="373" spans="6:9" ht="15.75" customHeight="1">
      <c r="F373" s="157"/>
      <c r="G373" s="157"/>
      <c r="H373" s="157"/>
      <c r="I373" s="157"/>
    </row>
    <row r="374" spans="6:9" ht="15.75" customHeight="1">
      <c r="F374" s="157"/>
      <c r="G374" s="157"/>
      <c r="H374" s="157"/>
      <c r="I374" s="157"/>
    </row>
    <row r="375" spans="6:9" ht="15.75" customHeight="1">
      <c r="F375" s="157"/>
      <c r="G375" s="157"/>
      <c r="H375" s="157"/>
      <c r="I375" s="157"/>
    </row>
    <row r="376" spans="6:9" ht="15.75" customHeight="1">
      <c r="F376" s="157"/>
      <c r="G376" s="157"/>
      <c r="H376" s="157"/>
      <c r="I376" s="157"/>
    </row>
    <row r="377" spans="6:9" ht="15.75" customHeight="1">
      <c r="F377" s="157"/>
      <c r="G377" s="157"/>
      <c r="H377" s="157"/>
      <c r="I377" s="157"/>
    </row>
    <row r="378" spans="6:9" ht="15.75" customHeight="1">
      <c r="F378" s="157"/>
      <c r="G378" s="157"/>
      <c r="H378" s="157"/>
      <c r="I378" s="157"/>
    </row>
    <row r="379" spans="6:9" ht="15.75" customHeight="1">
      <c r="F379" s="157"/>
      <c r="G379" s="157"/>
      <c r="H379" s="157"/>
      <c r="I379" s="157"/>
    </row>
    <row r="380" spans="6:9" ht="15.75" customHeight="1">
      <c r="F380" s="157"/>
      <c r="G380" s="157"/>
      <c r="H380" s="157"/>
      <c r="I380" s="157"/>
    </row>
    <row r="381" spans="6:9" ht="15.75" customHeight="1">
      <c r="F381" s="157"/>
      <c r="G381" s="157"/>
      <c r="H381" s="157"/>
      <c r="I381" s="157"/>
    </row>
    <row r="382" spans="6:9" ht="15.75" customHeight="1">
      <c r="F382" s="157"/>
      <c r="G382" s="157"/>
      <c r="H382" s="157"/>
      <c r="I382" s="157"/>
    </row>
    <row r="383" spans="6:9" ht="15.75" customHeight="1">
      <c r="F383" s="157"/>
      <c r="G383" s="157"/>
      <c r="H383" s="157"/>
      <c r="I383" s="157"/>
    </row>
    <row r="384" spans="6:9" ht="15.75" customHeight="1">
      <c r="F384" s="157"/>
      <c r="G384" s="157"/>
      <c r="H384" s="157"/>
      <c r="I384" s="157"/>
    </row>
    <row r="385" spans="6:9" ht="15.75" customHeight="1">
      <c r="F385" s="157"/>
      <c r="G385" s="157"/>
      <c r="H385" s="157"/>
      <c r="I385" s="157"/>
    </row>
    <row r="386" spans="6:9" ht="15.75" customHeight="1">
      <c r="F386" s="157"/>
      <c r="G386" s="157"/>
      <c r="H386" s="157"/>
      <c r="I386" s="157"/>
    </row>
    <row r="387" spans="6:9" ht="15.75" customHeight="1">
      <c r="F387" s="157"/>
      <c r="G387" s="157"/>
      <c r="H387" s="157"/>
      <c r="I387" s="157"/>
    </row>
    <row r="388" spans="6:9" ht="15.75" customHeight="1">
      <c r="F388" s="157"/>
      <c r="G388" s="157"/>
      <c r="H388" s="157"/>
      <c r="I388" s="157"/>
    </row>
    <row r="389" spans="6:9" ht="15.75" customHeight="1">
      <c r="F389" s="157"/>
      <c r="G389" s="157"/>
      <c r="H389" s="157"/>
      <c r="I389" s="157"/>
    </row>
    <row r="390" spans="6:9" ht="15.75" customHeight="1">
      <c r="F390" s="157"/>
      <c r="G390" s="157"/>
      <c r="H390" s="157"/>
      <c r="I390" s="157"/>
    </row>
    <row r="391" spans="6:9" ht="15.75" customHeight="1">
      <c r="F391" s="157"/>
      <c r="G391" s="157"/>
      <c r="H391" s="157"/>
      <c r="I391" s="157"/>
    </row>
    <row r="392" spans="6:9" ht="15.75" customHeight="1">
      <c r="F392" s="157"/>
      <c r="G392" s="157"/>
      <c r="H392" s="157"/>
      <c r="I392" s="157"/>
    </row>
    <row r="393" spans="6:9" ht="15.75" customHeight="1">
      <c r="F393" s="157"/>
      <c r="G393" s="157"/>
      <c r="H393" s="157"/>
      <c r="I393" s="157"/>
    </row>
    <row r="394" spans="6:9" ht="15.75" customHeight="1">
      <c r="F394" s="157"/>
      <c r="G394" s="157"/>
      <c r="H394" s="157"/>
      <c r="I394" s="157"/>
    </row>
    <row r="395" spans="6:9" ht="15.75" customHeight="1">
      <c r="F395" s="157"/>
      <c r="G395" s="157"/>
      <c r="H395" s="157"/>
      <c r="I395" s="157"/>
    </row>
    <row r="396" spans="6:9" ht="15.75" customHeight="1">
      <c r="F396" s="157"/>
      <c r="G396" s="157"/>
      <c r="H396" s="157"/>
      <c r="I396" s="157"/>
    </row>
    <row r="397" spans="6:9" ht="15.75" customHeight="1">
      <c r="F397" s="157"/>
      <c r="G397" s="157"/>
      <c r="H397" s="157"/>
      <c r="I397" s="157"/>
    </row>
    <row r="398" spans="6:9" ht="15.75" customHeight="1">
      <c r="F398" s="157"/>
      <c r="G398" s="157"/>
      <c r="H398" s="157"/>
      <c r="I398" s="157"/>
    </row>
    <row r="399" spans="6:9" ht="15.75" customHeight="1">
      <c r="F399" s="157"/>
      <c r="G399" s="157"/>
      <c r="H399" s="157"/>
      <c r="I399" s="157"/>
    </row>
    <row r="400" spans="6:9" ht="15.75" customHeight="1">
      <c r="F400" s="157"/>
      <c r="G400" s="157"/>
      <c r="H400" s="157"/>
      <c r="I400" s="157"/>
    </row>
    <row r="401" spans="6:9" ht="15.75" customHeight="1">
      <c r="F401" s="157"/>
      <c r="G401" s="157"/>
      <c r="H401" s="157"/>
      <c r="I401" s="157"/>
    </row>
    <row r="402" spans="6:9" ht="15.75" customHeight="1">
      <c r="F402" s="157"/>
      <c r="G402" s="157"/>
      <c r="H402" s="157"/>
      <c r="I402" s="157"/>
    </row>
    <row r="403" spans="6:9" ht="15.75" customHeight="1">
      <c r="F403" s="157"/>
      <c r="G403" s="157"/>
      <c r="H403" s="157"/>
      <c r="I403" s="157"/>
    </row>
    <row r="404" spans="6:9" ht="15.75" customHeight="1">
      <c r="F404" s="157"/>
      <c r="G404" s="157"/>
      <c r="H404" s="157"/>
      <c r="I404" s="157"/>
    </row>
    <row r="405" spans="6:9" ht="15.75" customHeight="1">
      <c r="F405" s="157"/>
      <c r="G405" s="157"/>
      <c r="H405" s="157"/>
      <c r="I405" s="157"/>
    </row>
    <row r="406" spans="6:9" ht="15.75" customHeight="1">
      <c r="F406" s="157"/>
      <c r="G406" s="157"/>
      <c r="H406" s="157"/>
      <c r="I406" s="157"/>
    </row>
    <row r="407" spans="6:9" ht="15.75" customHeight="1">
      <c r="F407" s="157"/>
      <c r="G407" s="157"/>
      <c r="H407" s="157"/>
      <c r="I407" s="157"/>
    </row>
    <row r="408" spans="6:9" ht="15.75" customHeight="1">
      <c r="F408" s="157"/>
      <c r="G408" s="157"/>
      <c r="H408" s="157"/>
      <c r="I408" s="157"/>
    </row>
    <row r="409" spans="6:9" ht="15.75" customHeight="1">
      <c r="F409" s="157"/>
      <c r="G409" s="157"/>
      <c r="H409" s="157"/>
      <c r="I409" s="157"/>
    </row>
    <row r="410" spans="6:9" ht="15.75" customHeight="1">
      <c r="F410" s="157"/>
      <c r="G410" s="157"/>
      <c r="H410" s="157"/>
      <c r="I410" s="157"/>
    </row>
    <row r="411" spans="6:9" ht="15.75" customHeight="1">
      <c r="F411" s="157"/>
      <c r="G411" s="157"/>
      <c r="H411" s="157"/>
      <c r="I411" s="157"/>
    </row>
    <row r="412" spans="6:9" ht="15.75" customHeight="1">
      <c r="F412" s="157"/>
      <c r="G412" s="157"/>
      <c r="H412" s="157"/>
      <c r="I412" s="157"/>
    </row>
    <row r="413" spans="6:9" ht="15.75" customHeight="1">
      <c r="F413" s="157"/>
      <c r="G413" s="157"/>
      <c r="H413" s="157"/>
      <c r="I413" s="157"/>
    </row>
    <row r="414" spans="6:9" ht="15.75" customHeight="1">
      <c r="F414" s="157"/>
      <c r="G414" s="157"/>
      <c r="H414" s="157"/>
      <c r="I414" s="157"/>
    </row>
    <row r="415" spans="6:9" ht="15.75" customHeight="1">
      <c r="F415" s="157"/>
      <c r="G415" s="157"/>
      <c r="H415" s="157"/>
      <c r="I415" s="157"/>
    </row>
    <row r="416" spans="6:9" ht="15.75" customHeight="1">
      <c r="F416" s="157"/>
      <c r="G416" s="157"/>
      <c r="H416" s="157"/>
      <c r="I416" s="157"/>
    </row>
    <row r="417" spans="6:9" ht="15.75" customHeight="1">
      <c r="F417" s="157"/>
      <c r="G417" s="157"/>
      <c r="H417" s="157"/>
      <c r="I417" s="157"/>
    </row>
    <row r="418" spans="6:9" ht="15.75" customHeight="1">
      <c r="F418" s="157"/>
      <c r="G418" s="157"/>
      <c r="H418" s="157"/>
      <c r="I418" s="157"/>
    </row>
    <row r="419" spans="6:9" ht="15.75" customHeight="1">
      <c r="F419" s="157"/>
      <c r="G419" s="157"/>
      <c r="H419" s="157"/>
      <c r="I419" s="157"/>
    </row>
    <row r="420" spans="6:9" ht="15.75" customHeight="1">
      <c r="F420" s="157"/>
      <c r="G420" s="157"/>
      <c r="H420" s="157"/>
      <c r="I420" s="157"/>
    </row>
    <row r="421" spans="6:9" ht="15.75" customHeight="1">
      <c r="F421" s="157"/>
      <c r="G421" s="157"/>
      <c r="H421" s="157"/>
      <c r="I421" s="157"/>
    </row>
    <row r="422" spans="6:9" ht="15.75" customHeight="1">
      <c r="F422" s="157"/>
      <c r="G422" s="157"/>
      <c r="H422" s="157"/>
      <c r="I422" s="157"/>
    </row>
    <row r="423" spans="6:9" ht="15.75" customHeight="1">
      <c r="F423" s="157"/>
      <c r="G423" s="157"/>
      <c r="H423" s="157"/>
      <c r="I423" s="157"/>
    </row>
    <row r="424" spans="6:9" ht="15.75" customHeight="1">
      <c r="F424" s="157"/>
      <c r="G424" s="157"/>
      <c r="H424" s="157"/>
      <c r="I424" s="157"/>
    </row>
    <row r="425" spans="6:9" ht="15.75" customHeight="1">
      <c r="F425" s="157"/>
      <c r="G425" s="157"/>
      <c r="H425" s="157"/>
      <c r="I425" s="157"/>
    </row>
    <row r="426" spans="6:9" ht="15.75" customHeight="1">
      <c r="F426" s="157"/>
      <c r="G426" s="157"/>
      <c r="H426" s="157"/>
      <c r="I426" s="157"/>
    </row>
    <row r="427" spans="6:9" ht="15.75" customHeight="1">
      <c r="F427" s="157"/>
      <c r="G427" s="157"/>
      <c r="H427" s="157"/>
      <c r="I427" s="157"/>
    </row>
    <row r="428" spans="6:9" ht="15.75" customHeight="1">
      <c r="F428" s="157"/>
      <c r="G428" s="157"/>
      <c r="H428" s="157"/>
      <c r="I428" s="157"/>
    </row>
    <row r="429" spans="6:9" ht="15.75" customHeight="1">
      <c r="F429" s="157"/>
      <c r="G429" s="157"/>
      <c r="H429" s="157"/>
      <c r="I429" s="157"/>
    </row>
    <row r="430" spans="6:9" ht="15.75" customHeight="1">
      <c r="F430" s="157"/>
      <c r="G430" s="157"/>
      <c r="H430" s="157"/>
      <c r="I430" s="157"/>
    </row>
    <row r="431" spans="6:9" ht="15.75" customHeight="1">
      <c r="F431" s="157"/>
      <c r="G431" s="157"/>
      <c r="H431" s="157"/>
      <c r="I431" s="157"/>
    </row>
    <row r="432" spans="6:9" ht="15.75" customHeight="1">
      <c r="F432" s="157"/>
      <c r="G432" s="157"/>
      <c r="H432" s="157"/>
      <c r="I432" s="157"/>
    </row>
    <row r="433" spans="6:9" ht="15.75" customHeight="1">
      <c r="F433" s="157"/>
      <c r="G433" s="157"/>
      <c r="H433" s="157"/>
      <c r="I433" s="157"/>
    </row>
    <row r="434" spans="6:9" ht="15.75" customHeight="1">
      <c r="F434" s="157"/>
      <c r="G434" s="157"/>
      <c r="H434" s="157"/>
      <c r="I434" s="157"/>
    </row>
    <row r="435" spans="6:9" ht="15.75" customHeight="1">
      <c r="F435" s="157"/>
      <c r="G435" s="157"/>
      <c r="H435" s="157"/>
      <c r="I435" s="157"/>
    </row>
    <row r="436" spans="6:9" ht="15.75" customHeight="1">
      <c r="F436" s="157"/>
      <c r="G436" s="157"/>
      <c r="H436" s="157"/>
      <c r="I436" s="157"/>
    </row>
    <row r="437" spans="6:9" ht="15.75" customHeight="1">
      <c r="F437" s="157"/>
      <c r="G437" s="157"/>
      <c r="H437" s="157"/>
      <c r="I437" s="157"/>
    </row>
    <row r="438" spans="6:9" ht="15.75" customHeight="1">
      <c r="F438" s="157"/>
      <c r="G438" s="157"/>
      <c r="H438" s="157"/>
      <c r="I438" s="157"/>
    </row>
    <row r="439" spans="6:9" ht="15.75" customHeight="1">
      <c r="F439" s="157"/>
      <c r="G439" s="157"/>
      <c r="H439" s="157"/>
      <c r="I439" s="157"/>
    </row>
    <row r="440" spans="6:9" ht="15.75" customHeight="1">
      <c r="F440" s="157"/>
      <c r="G440" s="157"/>
      <c r="H440" s="157"/>
      <c r="I440" s="157"/>
    </row>
    <row r="441" spans="6:9" ht="15.75" customHeight="1">
      <c r="F441" s="157"/>
      <c r="G441" s="157"/>
      <c r="H441" s="157"/>
      <c r="I441" s="157"/>
    </row>
    <row r="442" spans="6:9" ht="15.75" customHeight="1">
      <c r="F442" s="157"/>
      <c r="G442" s="157"/>
      <c r="H442" s="157"/>
      <c r="I442" s="157"/>
    </row>
    <row r="443" spans="6:9" ht="15.75" customHeight="1">
      <c r="F443" s="157"/>
      <c r="G443" s="157"/>
      <c r="H443" s="157"/>
      <c r="I443" s="157"/>
    </row>
    <row r="444" spans="6:9" ht="15.75" customHeight="1">
      <c r="F444" s="157"/>
      <c r="G444" s="157"/>
      <c r="H444" s="157"/>
      <c r="I444" s="157"/>
    </row>
    <row r="445" spans="6:9" ht="15.75" customHeight="1">
      <c r="F445" s="157"/>
      <c r="G445" s="157"/>
      <c r="H445" s="157"/>
      <c r="I445" s="157"/>
    </row>
    <row r="446" spans="6:9" ht="15.75" customHeight="1">
      <c r="F446" s="157"/>
      <c r="G446" s="157"/>
      <c r="H446" s="157"/>
      <c r="I446" s="157"/>
    </row>
    <row r="447" spans="6:9" ht="15.75" customHeight="1">
      <c r="F447" s="157"/>
      <c r="G447" s="157"/>
      <c r="H447" s="157"/>
      <c r="I447" s="157"/>
    </row>
    <row r="448" spans="6:9" ht="15.75" customHeight="1">
      <c r="F448" s="157"/>
      <c r="G448" s="157"/>
      <c r="H448" s="157"/>
      <c r="I448" s="157"/>
    </row>
    <row r="449" spans="6:9" ht="15.75" customHeight="1">
      <c r="F449" s="157"/>
      <c r="G449" s="157"/>
      <c r="H449" s="157"/>
      <c r="I449" s="157"/>
    </row>
    <row r="450" spans="6:9" ht="15.75" customHeight="1">
      <c r="F450" s="157"/>
      <c r="G450" s="157"/>
      <c r="H450" s="157"/>
      <c r="I450" s="157"/>
    </row>
    <row r="451" spans="6:9" ht="15.75" customHeight="1">
      <c r="F451" s="157"/>
      <c r="G451" s="157"/>
      <c r="H451" s="157"/>
      <c r="I451" s="157"/>
    </row>
    <row r="452" spans="6:9" ht="15.75" customHeight="1">
      <c r="F452" s="157"/>
      <c r="G452" s="157"/>
      <c r="H452" s="157"/>
      <c r="I452" s="157"/>
    </row>
    <row r="453" spans="6:9" ht="15.75" customHeight="1">
      <c r="F453" s="157"/>
      <c r="G453" s="157"/>
      <c r="H453" s="157"/>
      <c r="I453" s="157"/>
    </row>
    <row r="454" spans="6:9" ht="15.75" customHeight="1">
      <c r="F454" s="157"/>
      <c r="G454" s="157"/>
      <c r="H454" s="157"/>
      <c r="I454" s="157"/>
    </row>
    <row r="455" spans="6:9" ht="15.75" customHeight="1">
      <c r="F455" s="157"/>
      <c r="G455" s="157"/>
      <c r="H455" s="157"/>
      <c r="I455" s="157"/>
    </row>
    <row r="456" spans="6:9" ht="15.75" customHeight="1">
      <c r="F456" s="157"/>
      <c r="G456" s="157"/>
      <c r="H456" s="157"/>
      <c r="I456" s="157"/>
    </row>
    <row r="457" spans="6:9" ht="15.75" customHeight="1">
      <c r="F457" s="157"/>
      <c r="G457" s="157"/>
      <c r="H457" s="157"/>
      <c r="I457" s="157"/>
    </row>
    <row r="458" spans="6:9" ht="15.75" customHeight="1">
      <c r="F458" s="157"/>
      <c r="G458" s="157"/>
      <c r="H458" s="157"/>
      <c r="I458" s="157"/>
    </row>
    <row r="459" spans="6:9" ht="15.75" customHeight="1">
      <c r="F459" s="157"/>
      <c r="G459" s="157"/>
      <c r="H459" s="157"/>
      <c r="I459" s="157"/>
    </row>
    <row r="460" spans="6:9" ht="15.75" customHeight="1">
      <c r="F460" s="157"/>
      <c r="G460" s="157"/>
      <c r="H460" s="157"/>
      <c r="I460" s="157"/>
    </row>
    <row r="461" spans="6:9" ht="15.75" customHeight="1">
      <c r="F461" s="157"/>
      <c r="G461" s="157"/>
      <c r="H461" s="157"/>
      <c r="I461" s="157"/>
    </row>
    <row r="462" spans="6:9" ht="15.75" customHeight="1">
      <c r="F462" s="157"/>
      <c r="G462" s="157"/>
      <c r="H462" s="157"/>
      <c r="I462" s="157"/>
    </row>
    <row r="463" spans="6:9" ht="15.75" customHeight="1">
      <c r="F463" s="157"/>
      <c r="G463" s="157"/>
      <c r="H463" s="157"/>
      <c r="I463" s="157"/>
    </row>
    <row r="464" spans="6:9" ht="15.75" customHeight="1">
      <c r="F464" s="157"/>
      <c r="G464" s="157"/>
      <c r="H464" s="157"/>
      <c r="I464" s="157"/>
    </row>
    <row r="465" spans="6:9" ht="15.75" customHeight="1">
      <c r="F465" s="157"/>
      <c r="G465" s="157"/>
      <c r="H465" s="157"/>
      <c r="I465" s="157"/>
    </row>
    <row r="466" spans="6:9" ht="15.75" customHeight="1">
      <c r="F466" s="157"/>
      <c r="G466" s="157"/>
      <c r="H466" s="157"/>
      <c r="I466" s="157"/>
    </row>
    <row r="467" spans="6:9" ht="15.75" customHeight="1">
      <c r="F467" s="157"/>
      <c r="G467" s="157"/>
      <c r="H467" s="157"/>
      <c r="I467" s="157"/>
    </row>
    <row r="468" spans="6:9" ht="15.75" customHeight="1">
      <c r="F468" s="157"/>
      <c r="G468" s="157"/>
      <c r="H468" s="157"/>
      <c r="I468" s="157"/>
    </row>
    <row r="469" spans="6:9" ht="15.75" customHeight="1">
      <c r="F469" s="157"/>
      <c r="G469" s="157"/>
      <c r="H469" s="157"/>
      <c r="I469" s="157"/>
    </row>
    <row r="470" spans="6:9" ht="15.75" customHeight="1">
      <c r="F470" s="157"/>
      <c r="G470" s="157"/>
      <c r="H470" s="157"/>
      <c r="I470" s="157"/>
    </row>
    <row r="471" spans="6:9" ht="15.75" customHeight="1">
      <c r="F471" s="157"/>
      <c r="G471" s="157"/>
      <c r="H471" s="157"/>
      <c r="I471" s="157"/>
    </row>
    <row r="472" spans="6:9" ht="15.75" customHeight="1">
      <c r="F472" s="157"/>
      <c r="G472" s="157"/>
      <c r="H472" s="157"/>
      <c r="I472" s="157"/>
    </row>
    <row r="473" spans="6:9" ht="15.75" customHeight="1">
      <c r="F473" s="157"/>
      <c r="G473" s="157"/>
      <c r="H473" s="157"/>
      <c r="I473" s="157"/>
    </row>
    <row r="474" spans="6:9" ht="15.75" customHeight="1">
      <c r="F474" s="157"/>
      <c r="G474" s="157"/>
      <c r="H474" s="157"/>
      <c r="I474" s="157"/>
    </row>
    <row r="475" spans="6:9" ht="15.75" customHeight="1">
      <c r="F475" s="157"/>
      <c r="G475" s="157"/>
      <c r="H475" s="157"/>
      <c r="I475" s="157"/>
    </row>
    <row r="476" spans="6:9" ht="15.75" customHeight="1">
      <c r="F476" s="157"/>
      <c r="G476" s="157"/>
      <c r="H476" s="157"/>
      <c r="I476" s="157"/>
    </row>
    <row r="477" spans="6:9" ht="15.75" customHeight="1">
      <c r="F477" s="157"/>
      <c r="G477" s="157"/>
      <c r="H477" s="157"/>
      <c r="I477" s="157"/>
    </row>
    <row r="478" spans="6:9" ht="15.75" customHeight="1">
      <c r="F478" s="157"/>
      <c r="G478" s="157"/>
      <c r="H478" s="157"/>
      <c r="I478" s="157"/>
    </row>
    <row r="479" spans="6:9" ht="15.75" customHeight="1">
      <c r="F479" s="157"/>
      <c r="G479" s="157"/>
      <c r="H479" s="157"/>
      <c r="I479" s="157"/>
    </row>
    <row r="480" spans="6:9" ht="15.75" customHeight="1">
      <c r="F480" s="157"/>
      <c r="G480" s="157"/>
      <c r="H480" s="157"/>
      <c r="I480" s="157"/>
    </row>
    <row r="481" spans="6:9" ht="15.75" customHeight="1">
      <c r="F481" s="157"/>
      <c r="G481" s="157"/>
      <c r="H481" s="157"/>
      <c r="I481" s="157"/>
    </row>
    <row r="482" spans="6:9" ht="15.75" customHeight="1">
      <c r="F482" s="157"/>
      <c r="G482" s="157"/>
      <c r="H482" s="157"/>
      <c r="I482" s="157"/>
    </row>
    <row r="483" spans="6:9" ht="15.75" customHeight="1">
      <c r="F483" s="157"/>
      <c r="G483" s="157"/>
      <c r="H483" s="157"/>
      <c r="I483" s="157"/>
    </row>
    <row r="484" spans="6:9" ht="15.75" customHeight="1">
      <c r="F484" s="157"/>
      <c r="G484" s="157"/>
      <c r="H484" s="157"/>
      <c r="I484" s="157"/>
    </row>
    <row r="485" spans="6:9" ht="15.75" customHeight="1">
      <c r="F485" s="157"/>
      <c r="G485" s="157"/>
      <c r="H485" s="157"/>
      <c r="I485" s="157"/>
    </row>
    <row r="486" spans="6:9" ht="15.75" customHeight="1">
      <c r="F486" s="157"/>
      <c r="G486" s="157"/>
      <c r="H486" s="157"/>
      <c r="I486" s="157"/>
    </row>
    <row r="487" spans="6:9" ht="15.75" customHeight="1">
      <c r="F487" s="157"/>
      <c r="G487" s="157"/>
      <c r="H487" s="157"/>
      <c r="I487" s="157"/>
    </row>
    <row r="488" spans="6:9" ht="15.75" customHeight="1">
      <c r="F488" s="157"/>
      <c r="G488" s="157"/>
      <c r="H488" s="157"/>
      <c r="I488" s="157"/>
    </row>
    <row r="489" spans="6:9" ht="15.75" customHeight="1">
      <c r="F489" s="157"/>
      <c r="G489" s="157"/>
      <c r="H489" s="157"/>
      <c r="I489" s="157"/>
    </row>
    <row r="490" spans="6:9" ht="15.75" customHeight="1">
      <c r="F490" s="157"/>
      <c r="G490" s="157"/>
      <c r="H490" s="157"/>
      <c r="I490" s="157"/>
    </row>
    <row r="491" spans="6:9" ht="15.75" customHeight="1">
      <c r="F491" s="157"/>
      <c r="G491" s="157"/>
      <c r="H491" s="157"/>
      <c r="I491" s="157"/>
    </row>
    <row r="492" spans="6:9" ht="15.75" customHeight="1">
      <c r="F492" s="157"/>
      <c r="G492" s="157"/>
      <c r="H492" s="157"/>
      <c r="I492" s="157"/>
    </row>
    <row r="493" spans="6:9" ht="15.75" customHeight="1">
      <c r="F493" s="157"/>
      <c r="G493" s="157"/>
      <c r="H493" s="157"/>
      <c r="I493" s="157"/>
    </row>
    <row r="494" spans="6:9" ht="15.75" customHeight="1">
      <c r="F494" s="157"/>
      <c r="G494" s="157"/>
      <c r="H494" s="157"/>
      <c r="I494" s="157"/>
    </row>
    <row r="495" spans="6:9" ht="15.75" customHeight="1">
      <c r="F495" s="157"/>
      <c r="G495" s="157"/>
      <c r="H495" s="157"/>
      <c r="I495" s="157"/>
    </row>
    <row r="496" spans="6:9" ht="15.75" customHeight="1">
      <c r="F496" s="157"/>
      <c r="G496" s="157"/>
      <c r="H496" s="157"/>
      <c r="I496" s="157"/>
    </row>
    <row r="497" spans="6:9" ht="15.75" customHeight="1">
      <c r="F497" s="157"/>
      <c r="G497" s="157"/>
      <c r="H497" s="157"/>
      <c r="I497" s="157"/>
    </row>
    <row r="498" spans="6:9" ht="15.75" customHeight="1">
      <c r="F498" s="157"/>
      <c r="G498" s="157"/>
      <c r="H498" s="157"/>
      <c r="I498" s="157"/>
    </row>
    <row r="499" spans="6:9" ht="15.75" customHeight="1">
      <c r="F499" s="157"/>
      <c r="G499" s="157"/>
      <c r="H499" s="157"/>
      <c r="I499" s="157"/>
    </row>
    <row r="500" spans="6:9" ht="15.75" customHeight="1">
      <c r="F500" s="157"/>
      <c r="G500" s="157"/>
      <c r="H500" s="157"/>
      <c r="I500" s="157"/>
    </row>
    <row r="501" spans="6:9" ht="15.75" customHeight="1">
      <c r="F501" s="157"/>
      <c r="G501" s="157"/>
      <c r="H501" s="157"/>
      <c r="I501" s="157"/>
    </row>
    <row r="502" spans="6:9" ht="15.75" customHeight="1">
      <c r="F502" s="157"/>
      <c r="G502" s="157"/>
      <c r="H502" s="157"/>
      <c r="I502" s="157"/>
    </row>
    <row r="503" spans="6:9" ht="15.75" customHeight="1">
      <c r="F503" s="157"/>
      <c r="G503" s="157"/>
      <c r="H503" s="157"/>
      <c r="I503" s="157"/>
    </row>
    <row r="504" spans="6:9" ht="15.75" customHeight="1">
      <c r="F504" s="157"/>
      <c r="G504" s="157"/>
      <c r="H504" s="157"/>
      <c r="I504" s="157"/>
    </row>
    <row r="505" spans="6:9" ht="15.75" customHeight="1">
      <c r="F505" s="157"/>
      <c r="G505" s="157"/>
      <c r="H505" s="157"/>
      <c r="I505" s="157"/>
    </row>
    <row r="506" spans="6:9" ht="15.75" customHeight="1">
      <c r="F506" s="157"/>
      <c r="G506" s="157"/>
      <c r="H506" s="157"/>
      <c r="I506" s="157"/>
    </row>
    <row r="507" spans="6:9" ht="15.75" customHeight="1">
      <c r="F507" s="157"/>
      <c r="G507" s="157"/>
      <c r="H507" s="157"/>
      <c r="I507" s="157"/>
    </row>
    <row r="508" spans="6:9" ht="15.75" customHeight="1">
      <c r="F508" s="157"/>
      <c r="G508" s="157"/>
      <c r="H508" s="157"/>
      <c r="I508" s="157"/>
    </row>
    <row r="509" spans="6:9" ht="15.75" customHeight="1">
      <c r="F509" s="157"/>
      <c r="G509" s="157"/>
      <c r="H509" s="157"/>
      <c r="I509" s="157"/>
    </row>
    <row r="510" spans="6:9" ht="15.75" customHeight="1">
      <c r="F510" s="157"/>
      <c r="G510" s="157"/>
      <c r="H510" s="157"/>
      <c r="I510" s="157"/>
    </row>
    <row r="511" spans="6:9" ht="15.75" customHeight="1">
      <c r="F511" s="157"/>
      <c r="G511" s="157"/>
      <c r="H511" s="157"/>
      <c r="I511" s="157"/>
    </row>
    <row r="512" spans="6:9" ht="15.75" customHeight="1">
      <c r="F512" s="157"/>
      <c r="G512" s="157"/>
      <c r="H512" s="157"/>
      <c r="I512" s="157"/>
    </row>
    <row r="513" spans="6:9" ht="15.75" customHeight="1">
      <c r="F513" s="157"/>
      <c r="G513" s="157"/>
      <c r="H513" s="157"/>
      <c r="I513" s="157"/>
    </row>
    <row r="514" spans="6:9" ht="15.75" customHeight="1">
      <c r="F514" s="157"/>
      <c r="G514" s="157"/>
      <c r="H514" s="157"/>
      <c r="I514" s="157"/>
    </row>
    <row r="515" spans="6:9" ht="15.75" customHeight="1">
      <c r="F515" s="157"/>
      <c r="G515" s="157"/>
      <c r="H515" s="157"/>
      <c r="I515" s="157"/>
    </row>
    <row r="516" spans="6:9" ht="15.75" customHeight="1">
      <c r="F516" s="157"/>
      <c r="G516" s="157"/>
      <c r="H516" s="157"/>
      <c r="I516" s="157"/>
    </row>
    <row r="517" spans="6:9" ht="15.75" customHeight="1">
      <c r="F517" s="157"/>
      <c r="G517" s="157"/>
      <c r="H517" s="157"/>
      <c r="I517" s="157"/>
    </row>
    <row r="518" spans="6:9" ht="15.75" customHeight="1">
      <c r="F518" s="157"/>
      <c r="G518" s="157"/>
      <c r="H518" s="157"/>
      <c r="I518" s="157"/>
    </row>
    <row r="519" spans="6:9" ht="15.75" customHeight="1">
      <c r="F519" s="157"/>
      <c r="G519" s="157"/>
      <c r="H519" s="157"/>
      <c r="I519" s="157"/>
    </row>
    <row r="520" spans="6:9" ht="15.75" customHeight="1">
      <c r="F520" s="157"/>
      <c r="G520" s="157"/>
      <c r="H520" s="157"/>
      <c r="I520" s="157"/>
    </row>
    <row r="521" spans="6:9" ht="15.75" customHeight="1">
      <c r="F521" s="157"/>
      <c r="G521" s="157"/>
      <c r="H521" s="157"/>
      <c r="I521" s="157"/>
    </row>
    <row r="522" spans="6:9" ht="15.75" customHeight="1">
      <c r="F522" s="157"/>
      <c r="G522" s="157"/>
      <c r="H522" s="157"/>
      <c r="I522" s="157"/>
    </row>
    <row r="523" spans="6:9" ht="15.75" customHeight="1">
      <c r="F523" s="157"/>
      <c r="G523" s="157"/>
      <c r="H523" s="157"/>
      <c r="I523" s="157"/>
    </row>
    <row r="524" spans="6:9" ht="15.75" customHeight="1">
      <c r="F524" s="157"/>
      <c r="G524" s="157"/>
      <c r="H524" s="157"/>
      <c r="I524" s="157"/>
    </row>
    <row r="525" spans="6:9" ht="15.75" customHeight="1">
      <c r="F525" s="157"/>
      <c r="G525" s="157"/>
      <c r="H525" s="157"/>
      <c r="I525" s="157"/>
    </row>
    <row r="526" spans="6:9" ht="15.75" customHeight="1">
      <c r="F526" s="157"/>
      <c r="G526" s="157"/>
      <c r="H526" s="157"/>
      <c r="I526" s="157"/>
    </row>
    <row r="527" spans="6:9" ht="15.75" customHeight="1">
      <c r="F527" s="157"/>
      <c r="G527" s="157"/>
      <c r="H527" s="157"/>
      <c r="I527" s="157"/>
    </row>
    <row r="528" spans="6:9" ht="15.75" customHeight="1">
      <c r="F528" s="157"/>
      <c r="G528" s="157"/>
      <c r="H528" s="157"/>
      <c r="I528" s="157"/>
    </row>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36.85546875" customWidth="1"/>
    <col min="2" max="2" width="7" customWidth="1"/>
    <col min="3" max="3" width="33.42578125" customWidth="1"/>
    <col min="4" max="4" width="7" customWidth="1"/>
    <col min="5" max="5" width="59.42578125" customWidth="1"/>
    <col min="6" max="6" width="36.140625" customWidth="1"/>
    <col min="7" max="7" width="36.7109375" hidden="1" customWidth="1"/>
    <col min="8" max="8" width="36.140625" customWidth="1"/>
    <col min="9" max="9" width="36.7109375" hidden="1" customWidth="1"/>
  </cols>
  <sheetData>
    <row r="1" spans="1:9">
      <c r="B1" s="158" t="s">
        <v>767</v>
      </c>
      <c r="C1" s="158" t="s">
        <v>404</v>
      </c>
      <c r="D1" s="158" t="s">
        <v>767</v>
      </c>
      <c r="E1" s="158" t="s">
        <v>762</v>
      </c>
      <c r="F1" s="159" t="s">
        <v>768</v>
      </c>
      <c r="G1" s="157" t="s">
        <v>769</v>
      </c>
      <c r="H1" s="159" t="s">
        <v>770</v>
      </c>
      <c r="I1" s="157" t="s">
        <v>771</v>
      </c>
    </row>
    <row r="2" spans="1:9">
      <c r="A2" s="3" t="e">
        <f>CONCATENATE(B2,"-",C2)</f>
        <v>#NAME?</v>
      </c>
      <c r="B2" s="22">
        <v>1894</v>
      </c>
      <c r="C2" s="160" t="e">
        <f t="shared" ref="C2:C27" si="0">IF(ISNA(VLOOKUP($B2,SSFQ2,4,FALSE)),"",VLOOKUP($B2,SSFQ2,4,FALSE))</f>
        <v>#NAME?</v>
      </c>
      <c r="D2" s="22">
        <v>1894</v>
      </c>
      <c r="E2" s="160"/>
      <c r="F2" s="159">
        <v>462880.44856312644</v>
      </c>
      <c r="G2" s="157" t="s">
        <v>772</v>
      </c>
      <c r="H2" s="159">
        <v>481773.52809631522</v>
      </c>
      <c r="I2" s="157" t="s">
        <v>772</v>
      </c>
    </row>
    <row r="3" spans="1:9">
      <c r="A3" s="3" t="e">
        <f t="shared" ref="A3:A4" si="1">CONCATENATE(B3,"-",E3)</f>
        <v>#NAME?</v>
      </c>
      <c r="B3" s="22">
        <v>4728</v>
      </c>
      <c r="C3" s="160" t="e">
        <f t="shared" si="0"/>
        <v>#NAME?</v>
      </c>
      <c r="D3" s="22">
        <v>4728</v>
      </c>
      <c r="E3" s="160" t="e">
        <f t="shared" ref="E3:E4" si="2">IF(ISNA(VLOOKUP($B3,SSFQ1,6,FALSE)),"",VLOOKUP($B3,SSFQ1,6,FALSE))</f>
        <v>#NAME?</v>
      </c>
      <c r="F3" s="159">
        <f t="shared" ref="F3:F4" si="3">G3</f>
        <v>860563.29711844656</v>
      </c>
      <c r="G3" s="157">
        <v>860563.29711844656</v>
      </c>
      <c r="H3" s="159">
        <f t="shared" ref="H3:H4" si="4">I3</f>
        <v>895688.32965389325</v>
      </c>
      <c r="I3" s="157">
        <v>895688.32965389325</v>
      </c>
    </row>
    <row r="4" spans="1:9">
      <c r="A4" s="3" t="e">
        <f t="shared" si="1"/>
        <v>#NAME?</v>
      </c>
      <c r="B4" s="22">
        <v>4759</v>
      </c>
      <c r="C4" s="160" t="e">
        <f t="shared" si="0"/>
        <v>#NAME?</v>
      </c>
      <c r="D4" s="22">
        <v>4759</v>
      </c>
      <c r="E4" s="160" t="e">
        <f t="shared" si="2"/>
        <v>#NAME?</v>
      </c>
      <c r="F4" s="159">
        <f t="shared" si="3"/>
        <v>288312.30073230906</v>
      </c>
      <c r="G4" s="157">
        <v>288312.30073230906</v>
      </c>
      <c r="H4" s="159">
        <f t="shared" si="4"/>
        <v>300080.14974179101</v>
      </c>
      <c r="I4" s="157">
        <v>300080.14974179101</v>
      </c>
    </row>
    <row r="5" spans="1:9">
      <c r="A5" s="3" t="e">
        <f>CONCATENATE(B5,"-",C5)</f>
        <v>#NAME?</v>
      </c>
      <c r="B5" s="22">
        <v>1895</v>
      </c>
      <c r="C5" s="160" t="e">
        <f t="shared" si="0"/>
        <v>#NAME?</v>
      </c>
      <c r="D5" s="22">
        <v>1895</v>
      </c>
      <c r="E5" s="160"/>
      <c r="F5" s="159">
        <v>0</v>
      </c>
      <c r="G5" s="157" t="s">
        <v>772</v>
      </c>
      <c r="H5" s="159">
        <v>0</v>
      </c>
      <c r="I5" s="157" t="s">
        <v>772</v>
      </c>
    </row>
    <row r="6" spans="1:9">
      <c r="A6" s="3" t="e">
        <f>CONCATENATE(B6,"-",E6)</f>
        <v>#NAME?</v>
      </c>
      <c r="B6" s="22">
        <v>3351</v>
      </c>
      <c r="C6" s="160" t="e">
        <f t="shared" si="0"/>
        <v>#NAME?</v>
      </c>
      <c r="D6" s="22">
        <v>3351</v>
      </c>
      <c r="E6" s="160" t="e">
        <f>IF(ISNA(VLOOKUP($B6,SSFQ1,6,FALSE)),"",VLOOKUP($B6,SSFQ1,6,FALSE))</f>
        <v>#NAME?</v>
      </c>
      <c r="F6" s="159">
        <f>G6</f>
        <v>66910.761507525109</v>
      </c>
      <c r="G6" s="157">
        <v>66910.761507525109</v>
      </c>
      <c r="H6" s="159">
        <f>I6</f>
        <v>69641.812997628163</v>
      </c>
      <c r="I6" s="157">
        <v>69641.812997628163</v>
      </c>
    </row>
    <row r="7" spans="1:9">
      <c r="A7" s="3" t="e">
        <f>CONCATENATE(B7,"-",C7)</f>
        <v>#NAME?</v>
      </c>
      <c r="B7" s="22">
        <v>1896</v>
      </c>
      <c r="C7" s="160" t="e">
        <f t="shared" si="0"/>
        <v>#NAME?</v>
      </c>
      <c r="D7" s="22">
        <v>1896</v>
      </c>
      <c r="E7" s="160"/>
      <c r="F7" s="159">
        <v>0</v>
      </c>
      <c r="G7" s="157" t="s">
        <v>772</v>
      </c>
      <c r="H7" s="159">
        <v>0</v>
      </c>
      <c r="I7" s="157" t="s">
        <v>772</v>
      </c>
    </row>
    <row r="8" spans="1:9">
      <c r="A8" s="3" t="e">
        <f>CONCATENATE(B8,"-",E8)</f>
        <v>#NAME?</v>
      </c>
      <c r="B8" s="22">
        <v>3347</v>
      </c>
      <c r="C8" s="160" t="e">
        <f t="shared" si="0"/>
        <v>#NAME?</v>
      </c>
      <c r="D8" s="22">
        <v>3347</v>
      </c>
      <c r="E8" s="160" t="e">
        <f>IF(ISNA(VLOOKUP($B8,SSFQ1,6,FALSE)),"",VLOOKUP($B8,SSFQ1,6,FALSE))</f>
        <v>#NAME?</v>
      </c>
      <c r="F8" s="159">
        <f>G8</f>
        <v>41699.243137768244</v>
      </c>
      <c r="G8" s="157">
        <v>41699.243137768244</v>
      </c>
      <c r="H8" s="159">
        <f>I8</f>
        <v>43401.253061758784</v>
      </c>
      <c r="I8" s="157">
        <v>43401.253061758784</v>
      </c>
    </row>
    <row r="9" spans="1:9">
      <c r="A9" s="3" t="e">
        <f>CONCATENATE(B9,"-",C9)</f>
        <v>#NAME?</v>
      </c>
      <c r="B9" s="22">
        <v>1897</v>
      </c>
      <c r="C9" s="160" t="e">
        <f t="shared" si="0"/>
        <v>#NAME?</v>
      </c>
      <c r="D9" s="22">
        <v>1897</v>
      </c>
      <c r="E9" s="160"/>
      <c r="F9" s="159">
        <v>0</v>
      </c>
      <c r="G9" s="157" t="s">
        <v>772</v>
      </c>
      <c r="H9" s="159">
        <v>0</v>
      </c>
      <c r="I9" s="157" t="s">
        <v>772</v>
      </c>
    </row>
    <row r="10" spans="1:9">
      <c r="A10" s="3" t="e">
        <f>CONCATENATE(B10,"-",E10)</f>
        <v>#NAME?</v>
      </c>
      <c r="B10" s="22">
        <v>15</v>
      </c>
      <c r="C10" s="160" t="e">
        <f t="shared" si="0"/>
        <v>#NAME?</v>
      </c>
      <c r="D10" s="22">
        <v>15</v>
      </c>
      <c r="E10" s="160" t="e">
        <f>IF(ISNA(VLOOKUP($B10,SSFQ1,6,FALSE)),"",VLOOKUP($B10,SSFQ1,6,FALSE))</f>
        <v>#NAME?</v>
      </c>
      <c r="F10" s="159">
        <f>G10</f>
        <v>77632.368920568901</v>
      </c>
      <c r="G10" s="157">
        <v>77632.368920568901</v>
      </c>
      <c r="H10" s="159">
        <f>I10</f>
        <v>80801.03703977578</v>
      </c>
      <c r="I10" s="157">
        <v>80801.03703977578</v>
      </c>
    </row>
    <row r="11" spans="1:9">
      <c r="A11" s="3" t="e">
        <f t="shared" ref="A11:A12" si="5">CONCATENATE(B11,"-",C11)</f>
        <v>#NAME?</v>
      </c>
      <c r="B11" s="22">
        <v>1898</v>
      </c>
      <c r="C11" s="160" t="e">
        <f t="shared" si="0"/>
        <v>#NAME?</v>
      </c>
      <c r="D11" s="22">
        <v>1898</v>
      </c>
      <c r="E11" s="160"/>
      <c r="F11" s="159">
        <v>125111.32334651642</v>
      </c>
      <c r="G11" s="157" t="s">
        <v>772</v>
      </c>
      <c r="H11" s="159">
        <v>130217.90797290484</v>
      </c>
      <c r="I11" s="157" t="s">
        <v>772</v>
      </c>
    </row>
    <row r="12" spans="1:9">
      <c r="A12" s="3" t="e">
        <f t="shared" si="5"/>
        <v>#NAME?</v>
      </c>
      <c r="B12" s="22">
        <v>1899</v>
      </c>
      <c r="C12" s="160" t="e">
        <f t="shared" si="0"/>
        <v>#NAME?</v>
      </c>
      <c r="D12" s="22">
        <v>1899</v>
      </c>
      <c r="E12" s="160"/>
      <c r="F12" s="159">
        <v>0</v>
      </c>
      <c r="G12" s="157" t="s">
        <v>772</v>
      </c>
      <c r="H12" s="159">
        <v>0</v>
      </c>
      <c r="I12" s="157" t="s">
        <v>772</v>
      </c>
    </row>
    <row r="13" spans="1:9">
      <c r="A13" s="3" t="e">
        <f>CONCATENATE(B13,"-",E13)</f>
        <v>#NAME?</v>
      </c>
      <c r="B13" s="22">
        <v>17</v>
      </c>
      <c r="C13" s="160" t="e">
        <f t="shared" si="0"/>
        <v>#NAME?</v>
      </c>
      <c r="D13" s="22">
        <v>17</v>
      </c>
      <c r="E13" s="160" t="e">
        <f>IF(ISNA(VLOOKUP($B13,SSFQ1,6,FALSE)),"",VLOOKUP($B13,SSFQ1,6,FALSE))</f>
        <v>#NAME?</v>
      </c>
      <c r="F13" s="159">
        <f>G13</f>
        <v>167063.53808001417</v>
      </c>
      <c r="G13" s="157">
        <v>167063.53808001417</v>
      </c>
      <c r="H13" s="159">
        <f>I13</f>
        <v>173882.45800164738</v>
      </c>
      <c r="I13" s="157">
        <v>173882.45800164738</v>
      </c>
    </row>
    <row r="14" spans="1:9">
      <c r="A14" s="3" t="e">
        <f>CONCATENATE(B14,"-",C14)</f>
        <v>#NAME?</v>
      </c>
      <c r="B14" s="22">
        <v>1900</v>
      </c>
      <c r="C14" s="160" t="e">
        <f t="shared" si="0"/>
        <v>#NAME?</v>
      </c>
      <c r="D14" s="22">
        <v>1900</v>
      </c>
      <c r="E14" s="160"/>
      <c r="F14" s="159">
        <v>419616.76586264092</v>
      </c>
      <c r="G14" s="157" t="s">
        <v>772</v>
      </c>
      <c r="H14" s="159">
        <v>436743.98079580988</v>
      </c>
      <c r="I14" s="157" t="s">
        <v>772</v>
      </c>
    </row>
    <row r="15" spans="1:9">
      <c r="A15" s="3" t="e">
        <f>CONCATENATE(B15,"-",E15)</f>
        <v>#NAME?</v>
      </c>
      <c r="B15" s="22">
        <v>3440</v>
      </c>
      <c r="C15" s="160" t="e">
        <f t="shared" si="0"/>
        <v>#NAME?</v>
      </c>
      <c r="D15" s="22">
        <v>3440</v>
      </c>
      <c r="E15" s="160" t="e">
        <f>IF(ISNA(VLOOKUP($B15,SSFQ1,6,FALSE)),"",VLOOKUP($B15,SSFQ1,6,FALSE))</f>
        <v>#NAME?</v>
      </c>
      <c r="F15" s="159">
        <f>G15</f>
        <v>38001.519796387627</v>
      </c>
      <c r="G15" s="157">
        <v>38001.519796387627</v>
      </c>
      <c r="H15" s="159">
        <f>I15</f>
        <v>39552.602237056512</v>
      </c>
      <c r="I15" s="157">
        <v>39552.602237056512</v>
      </c>
    </row>
    <row r="16" spans="1:9">
      <c r="A16" s="3" t="e">
        <f>CONCATENATE(B16,"-",C16)</f>
        <v>#NAME?</v>
      </c>
      <c r="B16" s="22">
        <v>1901</v>
      </c>
      <c r="C16" s="160" t="e">
        <f t="shared" si="0"/>
        <v>#NAME?</v>
      </c>
      <c r="D16" s="22">
        <v>1901</v>
      </c>
      <c r="E16" s="160"/>
      <c r="F16" s="159">
        <v>1977841.828589661</v>
      </c>
      <c r="G16" s="157" t="s">
        <v>772</v>
      </c>
      <c r="H16" s="159">
        <v>2058570.0664912798</v>
      </c>
      <c r="I16" s="157" t="s">
        <v>772</v>
      </c>
    </row>
    <row r="17" spans="1:9">
      <c r="A17" s="3" t="e">
        <f>CONCATENATE(B17,"-",E17)</f>
        <v>#NAME?</v>
      </c>
      <c r="B17" s="22">
        <v>4637</v>
      </c>
      <c r="C17" s="160" t="e">
        <f t="shared" si="0"/>
        <v>#NAME?</v>
      </c>
      <c r="D17" s="22">
        <v>4637</v>
      </c>
      <c r="E17" s="160" t="e">
        <f>IF(ISNA(VLOOKUP($B17,SSFQ1,6,FALSE)),"",VLOOKUP($B17,SSFQ1,6,FALSE))</f>
        <v>#NAME?</v>
      </c>
      <c r="F17" s="159">
        <v>0</v>
      </c>
      <c r="G17" s="157">
        <v>0</v>
      </c>
      <c r="H17" s="159">
        <v>0</v>
      </c>
      <c r="I17" s="157">
        <v>0</v>
      </c>
    </row>
    <row r="18" spans="1:9">
      <c r="A18" s="3" t="e">
        <f>CONCATENATE(B18,"-",C18)</f>
        <v>#NAME?</v>
      </c>
      <c r="B18" s="22">
        <v>1922</v>
      </c>
      <c r="C18" s="160" t="e">
        <f t="shared" si="0"/>
        <v>#NAME?</v>
      </c>
      <c r="D18" s="22">
        <v>1922</v>
      </c>
      <c r="E18" s="160"/>
      <c r="F18" s="159">
        <v>2830522.5562605313</v>
      </c>
      <c r="G18" s="157" t="s">
        <v>772</v>
      </c>
      <c r="H18" s="159">
        <v>2946054.0891691241</v>
      </c>
      <c r="I18" s="157" t="s">
        <v>772</v>
      </c>
    </row>
    <row r="19" spans="1:9">
      <c r="A19" s="3" t="e">
        <f>CONCATENATE(B19,"-",E19)</f>
        <v>#NAME?</v>
      </c>
      <c r="B19" s="22">
        <v>3452</v>
      </c>
      <c r="C19" s="160" t="e">
        <f t="shared" si="0"/>
        <v>#NAME?</v>
      </c>
      <c r="D19" s="22">
        <v>3452</v>
      </c>
      <c r="E19" s="160" t="e">
        <f>IF(ISNA(VLOOKUP($B19,SSFQ1,6,FALSE)),"",VLOOKUP($B19,SSFQ1,6,FALSE))</f>
        <v>#NAME?</v>
      </c>
      <c r="F19" s="159">
        <v>0</v>
      </c>
      <c r="G19" s="157">
        <v>0</v>
      </c>
      <c r="H19" s="159">
        <v>0</v>
      </c>
      <c r="I19" s="157">
        <v>0</v>
      </c>
    </row>
    <row r="20" spans="1:9">
      <c r="A20" s="3" t="e">
        <f>CONCATENATE(B20,"-",C20)</f>
        <v>#NAME?</v>
      </c>
      <c r="B20" s="22">
        <v>1923</v>
      </c>
      <c r="C20" s="160" t="e">
        <f t="shared" si="0"/>
        <v>#NAME?</v>
      </c>
      <c r="D20" s="22">
        <v>1923</v>
      </c>
      <c r="E20" s="160"/>
      <c r="F20" s="159">
        <v>2155362.2861475693</v>
      </c>
      <c r="G20" s="157" t="s">
        <v>772</v>
      </c>
      <c r="H20" s="159">
        <v>2243336.2570107351</v>
      </c>
      <c r="I20" s="157" t="s">
        <v>772</v>
      </c>
    </row>
    <row r="21" spans="1:9" ht="15.75" customHeight="1">
      <c r="A21" s="3" t="e">
        <f>CONCATENATE(B21,"-",E21)</f>
        <v>#NAME?</v>
      </c>
      <c r="B21" s="22">
        <v>5455</v>
      </c>
      <c r="C21" s="160" t="e">
        <f t="shared" si="0"/>
        <v>#NAME?</v>
      </c>
      <c r="D21" s="22">
        <v>5455</v>
      </c>
      <c r="E21" s="160" t="e">
        <f>IF(ISNA(VLOOKUP($B21,SSFQ1,6,FALSE)),"",VLOOKUP($B21,SSFQ1,6,FALSE))</f>
        <v>#NAME?</v>
      </c>
      <c r="F21" s="159">
        <f>G21</f>
        <v>10265.172180646659</v>
      </c>
      <c r="G21" s="157">
        <v>10265.172180646659</v>
      </c>
      <c r="H21" s="159">
        <f>I21</f>
        <v>10684.15880026489</v>
      </c>
      <c r="I21" s="157">
        <v>10684.15880026489</v>
      </c>
    </row>
    <row r="22" spans="1:9" ht="15.75" customHeight="1">
      <c r="A22" s="3" t="e">
        <f>CONCATENATE(B22,"-",C22)</f>
        <v>#NAME?</v>
      </c>
      <c r="B22" s="22">
        <v>1924</v>
      </c>
      <c r="C22" s="160" t="e">
        <f t="shared" si="0"/>
        <v>#NAME?</v>
      </c>
      <c r="D22" s="22">
        <v>1924</v>
      </c>
      <c r="E22" s="160"/>
      <c r="F22" s="159">
        <v>4410590.3620663714</v>
      </c>
      <c r="G22" s="157" t="s">
        <v>772</v>
      </c>
      <c r="H22" s="159">
        <v>4590614.4584772428</v>
      </c>
      <c r="I22" s="157" t="s">
        <v>772</v>
      </c>
    </row>
    <row r="23" spans="1:9" ht="15.75" customHeight="1">
      <c r="A23" s="3" t="e">
        <f t="shared" ref="A23:A26" si="6">CONCATENATE(B23,"-",E23)</f>
        <v>#NAME?</v>
      </c>
      <c r="B23" s="22">
        <v>4223</v>
      </c>
      <c r="C23" s="160" t="e">
        <f t="shared" si="0"/>
        <v>#NAME?</v>
      </c>
      <c r="D23" s="22">
        <v>4223</v>
      </c>
      <c r="E23" s="160" t="e">
        <f t="shared" ref="E23:E26" si="7">IF(ISNA(VLOOKUP($B23,SSFQ1,6,FALSE)),"",VLOOKUP($B23,SSFQ1,6,FALSE))</f>
        <v>#NAME?</v>
      </c>
      <c r="F23" s="159">
        <f t="shared" ref="F23:F26" si="8">G23</f>
        <v>265784.88663949631</v>
      </c>
      <c r="G23" s="157">
        <v>265784.88663949631</v>
      </c>
      <c r="H23" s="159">
        <f t="shared" ref="H23:H26" si="9">I23</f>
        <v>276633.24935947574</v>
      </c>
      <c r="I23" s="157">
        <v>276633.24935947574</v>
      </c>
    </row>
    <row r="24" spans="1:9" ht="15.75" customHeight="1">
      <c r="A24" s="3" t="e">
        <f t="shared" si="6"/>
        <v>#NAME?</v>
      </c>
      <c r="B24" s="22">
        <v>4226</v>
      </c>
      <c r="C24" s="160" t="e">
        <f t="shared" si="0"/>
        <v>#NAME?</v>
      </c>
      <c r="D24" s="22">
        <v>4226</v>
      </c>
      <c r="E24" s="160" t="e">
        <f t="shared" si="7"/>
        <v>#NAME?</v>
      </c>
      <c r="F24" s="159">
        <f t="shared" si="8"/>
        <v>216224.91104113936</v>
      </c>
      <c r="G24" s="157">
        <v>216224.91104113936</v>
      </c>
      <c r="H24" s="159">
        <f t="shared" si="9"/>
        <v>225050.41761424707</v>
      </c>
      <c r="I24" s="157">
        <v>225050.41761424707</v>
      </c>
    </row>
    <row r="25" spans="1:9" ht="15.75" customHeight="1">
      <c r="A25" s="3" t="e">
        <f t="shared" si="6"/>
        <v>#NAME?</v>
      </c>
      <c r="B25" s="22">
        <v>4369</v>
      </c>
      <c r="C25" s="160" t="e">
        <f t="shared" si="0"/>
        <v>#NAME?</v>
      </c>
      <c r="D25" s="22">
        <v>4369</v>
      </c>
      <c r="E25" s="160" t="e">
        <f t="shared" si="7"/>
        <v>#NAME?</v>
      </c>
      <c r="F25" s="159">
        <f t="shared" si="8"/>
        <v>285467.25374878582</v>
      </c>
      <c r="G25" s="157">
        <v>285467.25374878582</v>
      </c>
      <c r="H25" s="159">
        <f t="shared" si="9"/>
        <v>297118.97839159338</v>
      </c>
      <c r="I25" s="157">
        <v>297118.97839159338</v>
      </c>
    </row>
    <row r="26" spans="1:9" ht="15.75" customHeight="1">
      <c r="A26" s="3" t="e">
        <f t="shared" si="6"/>
        <v>#NAME?</v>
      </c>
      <c r="B26" s="22">
        <v>4475</v>
      </c>
      <c r="C26" s="160" t="e">
        <f t="shared" si="0"/>
        <v>#NAME?</v>
      </c>
      <c r="D26" s="22">
        <v>4475</v>
      </c>
      <c r="E26" s="160" t="e">
        <f t="shared" si="7"/>
        <v>#NAME?</v>
      </c>
      <c r="F26" s="159">
        <f t="shared" si="8"/>
        <v>0</v>
      </c>
      <c r="G26" s="157">
        <v>0</v>
      </c>
      <c r="H26" s="159">
        <f t="shared" si="9"/>
        <v>0</v>
      </c>
      <c r="I26" s="157">
        <v>0</v>
      </c>
    </row>
    <row r="27" spans="1:9" ht="15.75" customHeight="1">
      <c r="A27" s="3" t="e">
        <f>CONCATENATE(B27,"-",C27)</f>
        <v>#NAME?</v>
      </c>
      <c r="B27" s="22">
        <v>1925</v>
      </c>
      <c r="C27" s="160" t="e">
        <f t="shared" si="0"/>
        <v>#NAME?</v>
      </c>
      <c r="D27" s="22">
        <v>1925</v>
      </c>
      <c r="E27" s="160"/>
      <c r="F27" s="159">
        <v>645224.13039858628</v>
      </c>
      <c r="G27" s="157" t="s">
        <v>772</v>
      </c>
      <c r="H27" s="159">
        <v>671559.80919036525</v>
      </c>
      <c r="I27" s="157" t="s">
        <v>772</v>
      </c>
    </row>
    <row r="28" spans="1:9" ht="15.75" customHeight="1">
      <c r="A28" s="3" t="e">
        <f t="shared" ref="A28:A29" si="10">CONCATENATE(B28,"-",E28)</f>
        <v>#NAME?</v>
      </c>
      <c r="B28" s="22">
        <v>4818</v>
      </c>
      <c r="C28" s="160"/>
      <c r="D28" s="22">
        <v>4818</v>
      </c>
      <c r="E28" s="160" t="e">
        <f t="shared" ref="E28:E29" si="11">IF(ISNA(VLOOKUP($B28,SSFQ1,6,FALSE)),"",VLOOKUP($B28,SSFQ1,6,FALSE))</f>
        <v>#NAME?</v>
      </c>
      <c r="F28" s="159">
        <f>G28</f>
        <v>22837.334811275505</v>
      </c>
      <c r="G28" s="157">
        <v>22837.334811275505</v>
      </c>
      <c r="H28" s="159">
        <f>I28</f>
        <v>23769.470926021444</v>
      </c>
      <c r="I28" s="157">
        <v>23769.470926021444</v>
      </c>
    </row>
    <row r="29" spans="1:9" ht="15.75" customHeight="1">
      <c r="A29" s="3" t="e">
        <f t="shared" si="10"/>
        <v>#NAME?</v>
      </c>
      <c r="B29" s="22">
        <v>4745</v>
      </c>
      <c r="C29" s="160" t="e">
        <f t="shared" ref="C29:C95" si="12">IF(ISNA(VLOOKUP($B29,SSFQ2,4,FALSE)),"",VLOOKUP($B29,SSFQ2,4,FALSE))</f>
        <v>#NAME?</v>
      </c>
      <c r="D29" s="22">
        <v>4745</v>
      </c>
      <c r="E29" s="160" t="e">
        <f t="shared" si="11"/>
        <v>#NAME?</v>
      </c>
      <c r="F29" s="159">
        <v>0</v>
      </c>
      <c r="G29" s="157">
        <v>0</v>
      </c>
      <c r="H29" s="159">
        <v>0</v>
      </c>
      <c r="I29" s="157">
        <v>0</v>
      </c>
    </row>
    <row r="30" spans="1:9" ht="15.75" customHeight="1">
      <c r="A30" s="3" t="e">
        <f>CONCATENATE(B30,"-",C30)</f>
        <v>#NAME?</v>
      </c>
      <c r="B30" s="22">
        <v>1926</v>
      </c>
      <c r="C30" s="160" t="e">
        <f t="shared" si="12"/>
        <v>#NAME?</v>
      </c>
      <c r="D30" s="22">
        <v>1926</v>
      </c>
      <c r="E30" s="160"/>
      <c r="F30" s="159">
        <v>1203422.4876685555</v>
      </c>
      <c r="G30" s="157" t="s">
        <v>772</v>
      </c>
      <c r="H30" s="159">
        <v>1252541.7728795169</v>
      </c>
      <c r="I30" s="157" t="s">
        <v>772</v>
      </c>
    </row>
    <row r="31" spans="1:9" ht="15.75" customHeight="1">
      <c r="A31" s="3" t="e">
        <f>CONCATENATE(B31,"-",E31)</f>
        <v>#NAME?</v>
      </c>
      <c r="B31" s="22">
        <v>4820</v>
      </c>
      <c r="C31" s="160" t="e">
        <f t="shared" si="12"/>
        <v>#NAME?</v>
      </c>
      <c r="D31" s="22">
        <v>4820</v>
      </c>
      <c r="E31" s="160" t="e">
        <f>IF(ISNA(VLOOKUP($B31,SSFQ1,6,FALSE)),"",VLOOKUP($B31,SSFQ1,6,FALSE))</f>
        <v>#NAME?</v>
      </c>
      <c r="F31" s="159">
        <f>G31</f>
        <v>29427.350612556282</v>
      </c>
      <c r="G31" s="157">
        <v>29427.350612556282</v>
      </c>
      <c r="H31" s="159">
        <f>I31</f>
        <v>30628.466964089188</v>
      </c>
      <c r="I31" s="157">
        <v>30628.466964089188</v>
      </c>
    </row>
    <row r="32" spans="1:9" ht="15.75" customHeight="1">
      <c r="A32" s="3" t="e">
        <f t="shared" ref="A32:A33" si="13">CONCATENATE(B32,"-",C32)</f>
        <v>#NAME?</v>
      </c>
      <c r="B32" s="22">
        <v>1927</v>
      </c>
      <c r="C32" s="160" t="e">
        <f t="shared" si="12"/>
        <v>#NAME?</v>
      </c>
      <c r="D32" s="22">
        <v>1927</v>
      </c>
      <c r="E32" s="160"/>
      <c r="F32" s="159">
        <v>177156.30614199373</v>
      </c>
      <c r="G32" s="157" t="s">
        <v>772</v>
      </c>
      <c r="H32" s="159">
        <v>184387.17578044246</v>
      </c>
      <c r="I32" s="157" t="s">
        <v>772</v>
      </c>
    </row>
    <row r="33" spans="1:9" ht="15.75" customHeight="1">
      <c r="A33" s="3" t="e">
        <f t="shared" si="13"/>
        <v>#NAME?</v>
      </c>
      <c r="B33" s="22">
        <v>1928</v>
      </c>
      <c r="C33" s="160" t="e">
        <f t="shared" si="12"/>
        <v>#NAME?</v>
      </c>
      <c r="D33" s="22">
        <v>1928</v>
      </c>
      <c r="E33" s="160"/>
      <c r="F33" s="159">
        <v>1863700.2601366227</v>
      </c>
      <c r="G33" s="157" t="s">
        <v>772</v>
      </c>
      <c r="H33" s="159">
        <v>1939769.6585095457</v>
      </c>
      <c r="I33" s="157" t="s">
        <v>772</v>
      </c>
    </row>
    <row r="34" spans="1:9" ht="15.75" customHeight="1">
      <c r="A34" s="3" t="e">
        <f t="shared" ref="A34:A37" si="14">CONCATENATE(B34,"-",E34)</f>
        <v>#NAME?</v>
      </c>
      <c r="B34" s="22">
        <v>2735</v>
      </c>
      <c r="C34" s="160" t="e">
        <f t="shared" si="12"/>
        <v>#NAME?</v>
      </c>
      <c r="D34" s="22">
        <v>2735</v>
      </c>
      <c r="E34" s="160" t="e">
        <f t="shared" ref="E34:E37" si="15">IF(ISNA(VLOOKUP($B34,SSFQ1,6,FALSE)),"",VLOOKUP($B34,SSFQ1,6,FALSE))</f>
        <v>#NAME?</v>
      </c>
      <c r="F34" s="159">
        <f>G34</f>
        <v>119836.73635562591</v>
      </c>
      <c r="G34" s="157">
        <v>119836.73635562591</v>
      </c>
      <c r="H34" s="159">
        <f>I34</f>
        <v>124728.03171708001</v>
      </c>
      <c r="I34" s="157">
        <v>124728.03171708001</v>
      </c>
    </row>
    <row r="35" spans="1:9" ht="15.75" customHeight="1">
      <c r="A35" s="3" t="e">
        <f t="shared" si="14"/>
        <v>#NAME?</v>
      </c>
      <c r="B35" s="22">
        <v>4480</v>
      </c>
      <c r="C35" s="160" t="e">
        <f t="shared" si="12"/>
        <v>#NAME?</v>
      </c>
      <c r="D35" s="22">
        <v>4480</v>
      </c>
      <c r="E35" s="160" t="e">
        <f t="shared" si="15"/>
        <v>#NAME?</v>
      </c>
      <c r="F35" s="159">
        <v>0</v>
      </c>
      <c r="G35" s="157">
        <v>0</v>
      </c>
      <c r="H35" s="159">
        <v>0</v>
      </c>
      <c r="I35" s="157">
        <v>0</v>
      </c>
    </row>
    <row r="36" spans="1:9" ht="15.75" customHeight="1">
      <c r="A36" s="3" t="e">
        <f t="shared" si="14"/>
        <v>#NAME?</v>
      </c>
      <c r="B36" s="22">
        <v>4585</v>
      </c>
      <c r="C36" s="160" t="e">
        <f t="shared" si="12"/>
        <v>#NAME?</v>
      </c>
      <c r="D36" s="22">
        <v>4585</v>
      </c>
      <c r="E36" s="160" t="e">
        <f t="shared" si="15"/>
        <v>#NAME?</v>
      </c>
      <c r="F36" s="159">
        <f t="shared" ref="F36:F37" si="16">G36</f>
        <v>120069.7477883024</v>
      </c>
      <c r="G36" s="157">
        <v>120069.7477883024</v>
      </c>
      <c r="H36" s="159">
        <f t="shared" ref="H36:H37" si="17">I36</f>
        <v>124970.553820478</v>
      </c>
      <c r="I36" s="157">
        <v>124970.553820478</v>
      </c>
    </row>
    <row r="37" spans="1:9" ht="15.75" customHeight="1">
      <c r="A37" s="3" t="e">
        <f t="shared" si="14"/>
        <v>#NAME?</v>
      </c>
      <c r="B37" s="22">
        <v>4802</v>
      </c>
      <c r="C37" s="160" t="e">
        <f t="shared" si="12"/>
        <v>#NAME?</v>
      </c>
      <c r="D37" s="22">
        <v>4802</v>
      </c>
      <c r="E37" s="160" t="e">
        <f t="shared" si="15"/>
        <v>#NAME?</v>
      </c>
      <c r="F37" s="159">
        <f t="shared" si="16"/>
        <v>131684.39791503557</v>
      </c>
      <c r="G37" s="157">
        <v>131684.39791503557</v>
      </c>
      <c r="H37" s="159">
        <f t="shared" si="17"/>
        <v>137059.27129932272</v>
      </c>
      <c r="I37" s="157">
        <v>137059.27129932272</v>
      </c>
    </row>
    <row r="38" spans="1:9" ht="15.75" customHeight="1">
      <c r="A38" s="3" t="e">
        <f t="shared" ref="A38:A39" si="18">CONCATENATE(B38,"-",C38)</f>
        <v>#NAME?</v>
      </c>
      <c r="B38" s="22">
        <v>1929</v>
      </c>
      <c r="C38" s="160" t="e">
        <f t="shared" si="12"/>
        <v>#NAME?</v>
      </c>
      <c r="D38" s="22">
        <v>1929</v>
      </c>
      <c r="E38" s="160"/>
      <c r="F38" s="159">
        <v>1265700.5723527649</v>
      </c>
      <c r="G38" s="157" t="s">
        <v>772</v>
      </c>
      <c r="H38" s="159">
        <v>1317361.8202038982</v>
      </c>
      <c r="I38" s="157" t="s">
        <v>772</v>
      </c>
    </row>
    <row r="39" spans="1:9" ht="15.75" customHeight="1">
      <c r="A39" s="3" t="e">
        <f t="shared" si="18"/>
        <v>#NAME?</v>
      </c>
      <c r="B39" s="22">
        <v>1930</v>
      </c>
      <c r="C39" s="160" t="e">
        <f t="shared" si="12"/>
        <v>#NAME?</v>
      </c>
      <c r="D39" s="22">
        <v>1930</v>
      </c>
      <c r="E39" s="160"/>
      <c r="F39" s="159">
        <v>439259.7271997332</v>
      </c>
      <c r="G39" s="157" t="s">
        <v>772</v>
      </c>
      <c r="H39" s="159">
        <v>457188.69565686514</v>
      </c>
      <c r="I39" s="157" t="s">
        <v>772</v>
      </c>
    </row>
    <row r="40" spans="1:9" ht="15.75" customHeight="1">
      <c r="A40" s="3" t="e">
        <f>CONCATENATE(B40,"-",E40)</f>
        <v>#NAME?</v>
      </c>
      <c r="B40" s="22">
        <v>4670</v>
      </c>
      <c r="C40" s="160" t="e">
        <f t="shared" si="12"/>
        <v>#NAME?</v>
      </c>
      <c r="D40" s="22">
        <v>4670</v>
      </c>
      <c r="E40" s="160" t="e">
        <f>IF(ISNA(VLOOKUP($B40,SSFQ1,6,FALSE)),"",VLOOKUP($B40,SSFQ1,6,FALSE))</f>
        <v>#NAME?</v>
      </c>
      <c r="F40" s="159">
        <f>G40</f>
        <v>579845.93086458673</v>
      </c>
      <c r="G40" s="157">
        <v>579845.93086458673</v>
      </c>
      <c r="H40" s="159">
        <f>I40</f>
        <v>603513.11171620246</v>
      </c>
      <c r="I40" s="157">
        <v>603513.11171620246</v>
      </c>
    </row>
    <row r="41" spans="1:9" ht="15.75" customHeight="1">
      <c r="A41" s="3" t="e">
        <f t="shared" ref="A41:A44" si="19">CONCATENATE(B41,"-",C41)</f>
        <v>#NAME?</v>
      </c>
      <c r="B41" s="22">
        <v>1931</v>
      </c>
      <c r="C41" s="160" t="e">
        <f t="shared" si="12"/>
        <v>#NAME?</v>
      </c>
      <c r="D41" s="22">
        <v>1931</v>
      </c>
      <c r="E41" s="160"/>
      <c r="F41" s="159">
        <v>575256.32691522385</v>
      </c>
      <c r="G41" s="157" t="s">
        <v>772</v>
      </c>
      <c r="H41" s="159">
        <v>598736.17699339613</v>
      </c>
      <c r="I41" s="157" t="s">
        <v>772</v>
      </c>
    </row>
    <row r="42" spans="1:9" ht="15.75" customHeight="1">
      <c r="A42" s="3" t="e">
        <f t="shared" si="19"/>
        <v>#NAME?</v>
      </c>
      <c r="B42" s="22">
        <v>1933</v>
      </c>
      <c r="C42" s="160" t="e">
        <f t="shared" si="12"/>
        <v>#NAME?</v>
      </c>
      <c r="D42" s="22">
        <v>1933</v>
      </c>
      <c r="E42" s="160"/>
      <c r="F42" s="159">
        <v>557155.31182952761</v>
      </c>
      <c r="G42" s="157" t="s">
        <v>772</v>
      </c>
      <c r="H42" s="159">
        <v>579896.3449654266</v>
      </c>
      <c r="I42" s="157" t="s">
        <v>772</v>
      </c>
    </row>
    <row r="43" spans="1:9" ht="15.75" customHeight="1">
      <c r="A43" s="3" t="e">
        <f t="shared" si="19"/>
        <v>#NAME?</v>
      </c>
      <c r="B43" s="22">
        <v>1934</v>
      </c>
      <c r="C43" s="160" t="e">
        <f t="shared" si="12"/>
        <v>#NAME?</v>
      </c>
      <c r="D43" s="22">
        <v>1934</v>
      </c>
      <c r="E43" s="160"/>
      <c r="F43" s="159">
        <v>69930.617240380874</v>
      </c>
      <c r="G43" s="157" t="s">
        <v>772</v>
      </c>
      <c r="H43" s="159">
        <v>72784.928148151521</v>
      </c>
      <c r="I43" s="157" t="s">
        <v>772</v>
      </c>
    </row>
    <row r="44" spans="1:9" ht="15.75" customHeight="1">
      <c r="A44" s="3" t="e">
        <f t="shared" si="19"/>
        <v>#NAME?</v>
      </c>
      <c r="B44" s="22">
        <v>1935</v>
      </c>
      <c r="C44" s="160" t="e">
        <f t="shared" si="12"/>
        <v>#NAME?</v>
      </c>
      <c r="D44" s="22">
        <v>1935</v>
      </c>
      <c r="E44" s="160"/>
      <c r="F44" s="159">
        <v>443522.80902460712</v>
      </c>
      <c r="G44" s="157" t="s">
        <v>772</v>
      </c>
      <c r="H44" s="159">
        <v>461625.78082152986</v>
      </c>
      <c r="I44" s="157" t="s">
        <v>772</v>
      </c>
    </row>
    <row r="45" spans="1:9" ht="15.75" customHeight="1">
      <c r="A45" s="3" t="e">
        <f>CONCATENATE(B45,"-",E45)</f>
        <v>#NAME?</v>
      </c>
      <c r="B45" s="22">
        <v>5385</v>
      </c>
      <c r="C45" s="160" t="e">
        <f t="shared" si="12"/>
        <v>#NAME?</v>
      </c>
      <c r="D45" s="22">
        <v>5385</v>
      </c>
      <c r="E45" s="160" t="e">
        <f>IF(ISNA(VLOOKUP($B45,SSFQ1,6,FALSE)),"",VLOOKUP($B45,SSFQ1,6,FALSE))</f>
        <v>#NAME?</v>
      </c>
      <c r="F45" s="159">
        <v>0</v>
      </c>
      <c r="G45" s="157">
        <v>0</v>
      </c>
      <c r="H45" s="159">
        <v>0</v>
      </c>
      <c r="I45" s="157">
        <v>0</v>
      </c>
    </row>
    <row r="46" spans="1:9" ht="15.75" customHeight="1">
      <c r="A46" s="3" t="e">
        <f t="shared" ref="A46:A48" si="20">CONCATENATE(B46,"-",C46)</f>
        <v>#NAME?</v>
      </c>
      <c r="B46" s="22">
        <v>1936</v>
      </c>
      <c r="C46" s="160" t="e">
        <f t="shared" si="12"/>
        <v>#NAME?</v>
      </c>
      <c r="D46" s="22">
        <v>1936</v>
      </c>
      <c r="E46" s="160"/>
      <c r="F46" s="159">
        <v>272729.20497418905</v>
      </c>
      <c r="G46" s="157" t="s">
        <v>772</v>
      </c>
      <c r="H46" s="159">
        <v>283861.00925884984</v>
      </c>
      <c r="I46" s="157" t="s">
        <v>772</v>
      </c>
    </row>
    <row r="47" spans="1:9" ht="15.75" customHeight="1">
      <c r="A47" s="3" t="e">
        <f t="shared" si="20"/>
        <v>#NAME?</v>
      </c>
      <c r="B47" s="22">
        <v>2262</v>
      </c>
      <c r="C47" s="160" t="e">
        <f t="shared" si="12"/>
        <v>#NAME?</v>
      </c>
      <c r="D47" s="22">
        <v>2262</v>
      </c>
      <c r="E47" s="160"/>
      <c r="F47" s="159">
        <v>160378.36861014715</v>
      </c>
      <c r="G47" s="157" t="s">
        <v>772</v>
      </c>
      <c r="H47" s="159">
        <v>166924.42447178581</v>
      </c>
      <c r="I47" s="157" t="s">
        <v>772</v>
      </c>
    </row>
    <row r="48" spans="1:9" ht="15.75" customHeight="1">
      <c r="A48" s="3" t="e">
        <f t="shared" si="20"/>
        <v>#NAME?</v>
      </c>
      <c r="B48" s="22">
        <v>1944</v>
      </c>
      <c r="C48" s="160" t="e">
        <f t="shared" si="12"/>
        <v>#NAME?</v>
      </c>
      <c r="D48" s="22">
        <v>1944</v>
      </c>
      <c r="E48" s="160"/>
      <c r="F48" s="159">
        <v>622096.67302106041</v>
      </c>
      <c r="G48" s="157" t="s">
        <v>772</v>
      </c>
      <c r="H48" s="159">
        <v>647488.37396069546</v>
      </c>
      <c r="I48" s="157" t="s">
        <v>772</v>
      </c>
    </row>
    <row r="49" spans="1:9" ht="15.75" customHeight="1">
      <c r="A49" s="3" t="e">
        <f t="shared" ref="A49:A50" si="21">CONCATENATE(B49,"-",E49)</f>
        <v>#NAME?</v>
      </c>
      <c r="B49" s="22">
        <v>958</v>
      </c>
      <c r="C49" s="160" t="e">
        <f t="shared" si="12"/>
        <v>#NAME?</v>
      </c>
      <c r="D49" s="22">
        <v>958</v>
      </c>
      <c r="E49" s="160" t="e">
        <f t="shared" ref="E49:E50" si="22">IF(ISNA(VLOOKUP($B49,SSFQ1,6,FALSE)),"",VLOOKUP($B49,SSFQ1,6,FALSE))</f>
        <v>#NAME?</v>
      </c>
      <c r="F49" s="159">
        <v>0</v>
      </c>
      <c r="G49" s="157">
        <v>0</v>
      </c>
      <c r="H49" s="159">
        <v>0</v>
      </c>
      <c r="I49" s="157">
        <v>0</v>
      </c>
    </row>
    <row r="50" spans="1:9" ht="15.75" customHeight="1">
      <c r="A50" s="3" t="e">
        <f t="shared" si="21"/>
        <v>#NAME?</v>
      </c>
      <c r="B50" s="22">
        <v>4221</v>
      </c>
      <c r="C50" s="160" t="e">
        <f t="shared" si="12"/>
        <v>#NAME?</v>
      </c>
      <c r="D50" s="22">
        <v>4221</v>
      </c>
      <c r="E50" s="160" t="e">
        <f t="shared" si="22"/>
        <v>#NAME?</v>
      </c>
      <c r="F50" s="159">
        <v>0</v>
      </c>
      <c r="G50" s="157">
        <v>0</v>
      </c>
      <c r="H50" s="159">
        <v>0</v>
      </c>
      <c r="I50" s="157">
        <v>0</v>
      </c>
    </row>
    <row r="51" spans="1:9" ht="15.75" customHeight="1">
      <c r="A51" s="3" t="e">
        <f t="shared" ref="A51:A54" si="23">CONCATENATE(B51,"-",C51)</f>
        <v>#NAME?</v>
      </c>
      <c r="B51" s="22">
        <v>1945</v>
      </c>
      <c r="C51" s="160" t="e">
        <f t="shared" si="12"/>
        <v>#NAME?</v>
      </c>
      <c r="D51" s="22">
        <v>1945</v>
      </c>
      <c r="E51" s="160"/>
      <c r="F51" s="159">
        <v>180665.89308147319</v>
      </c>
      <c r="G51" s="157" t="s">
        <v>772</v>
      </c>
      <c r="H51" s="159">
        <v>188040.01116643124</v>
      </c>
      <c r="I51" s="157" t="s">
        <v>772</v>
      </c>
    </row>
    <row r="52" spans="1:9" ht="15.75" customHeight="1">
      <c r="A52" s="3" t="e">
        <f t="shared" si="23"/>
        <v>#NAME?</v>
      </c>
      <c r="B52" s="22">
        <v>1946</v>
      </c>
      <c r="C52" s="160" t="e">
        <f t="shared" si="12"/>
        <v>#NAME?</v>
      </c>
      <c r="D52" s="22">
        <v>1946</v>
      </c>
      <c r="E52" s="160"/>
      <c r="F52" s="159">
        <v>266505.18637511187</v>
      </c>
      <c r="G52" s="157" t="s">
        <v>772</v>
      </c>
      <c r="H52" s="159">
        <v>277382.94908430008</v>
      </c>
      <c r="I52" s="157" t="s">
        <v>772</v>
      </c>
    </row>
    <row r="53" spans="1:9" ht="15.75" customHeight="1">
      <c r="A53" s="3" t="e">
        <f t="shared" si="23"/>
        <v>#NAME?</v>
      </c>
      <c r="B53" s="22">
        <v>1947</v>
      </c>
      <c r="C53" s="160" t="e">
        <f t="shared" si="12"/>
        <v>#NAME?</v>
      </c>
      <c r="D53" s="22">
        <v>1947</v>
      </c>
      <c r="E53" s="160"/>
      <c r="F53" s="159">
        <v>208928.46354514913</v>
      </c>
      <c r="G53" s="157" t="s">
        <v>772</v>
      </c>
      <c r="H53" s="159">
        <v>217456.15593474705</v>
      </c>
      <c r="I53" s="157" t="s">
        <v>772</v>
      </c>
    </row>
    <row r="54" spans="1:9" ht="15.75" customHeight="1">
      <c r="A54" s="3" t="e">
        <f t="shared" si="23"/>
        <v>#NAME?</v>
      </c>
      <c r="B54" s="22">
        <v>1948</v>
      </c>
      <c r="C54" s="160" t="e">
        <f t="shared" si="12"/>
        <v>#NAME?</v>
      </c>
      <c r="D54" s="22">
        <v>1948</v>
      </c>
      <c r="E54" s="160"/>
      <c r="F54" s="159">
        <v>806417.90722043731</v>
      </c>
      <c r="G54" s="157" t="s">
        <v>772</v>
      </c>
      <c r="H54" s="159">
        <v>839332.92384167959</v>
      </c>
      <c r="I54" s="157" t="s">
        <v>772</v>
      </c>
    </row>
    <row r="55" spans="1:9" ht="15.75" customHeight="1">
      <c r="A55" s="3" t="e">
        <f>CONCATENATE(B55,"-",E55)</f>
        <v>#NAME?</v>
      </c>
      <c r="B55" s="22">
        <v>4602</v>
      </c>
      <c r="C55" s="160" t="e">
        <f t="shared" si="12"/>
        <v>#NAME?</v>
      </c>
      <c r="D55" s="22">
        <v>4602</v>
      </c>
      <c r="E55" s="160" t="e">
        <f>IF(ISNA(VLOOKUP($B55,SSFQ1,6,FALSE)),"",VLOOKUP($B55,SSFQ1,6,FALSE))</f>
        <v>#NAME?</v>
      </c>
      <c r="F55" s="159">
        <v>0</v>
      </c>
      <c r="G55" s="157">
        <v>0</v>
      </c>
      <c r="H55" s="159">
        <v>0</v>
      </c>
      <c r="I55" s="157">
        <v>0</v>
      </c>
    </row>
    <row r="56" spans="1:9" ht="15.75" customHeight="1">
      <c r="A56" s="3" t="e">
        <f t="shared" ref="A56:A57" si="24">CONCATENATE(B56,"-",C56)</f>
        <v>#NAME?</v>
      </c>
      <c r="B56" s="22">
        <v>1964</v>
      </c>
      <c r="C56" s="160" t="e">
        <f t="shared" si="12"/>
        <v>#NAME?</v>
      </c>
      <c r="D56" s="22">
        <v>1964</v>
      </c>
      <c r="E56" s="160"/>
      <c r="F56" s="159">
        <v>501467.33451293135</v>
      </c>
      <c r="G56" s="157" t="s">
        <v>772</v>
      </c>
      <c r="H56" s="159">
        <v>521935.38898284693</v>
      </c>
      <c r="I56" s="157" t="s">
        <v>772</v>
      </c>
    </row>
    <row r="57" spans="1:9" ht="15.75" customHeight="1">
      <c r="A57" s="3" t="e">
        <f t="shared" si="24"/>
        <v>#NAME?</v>
      </c>
      <c r="B57" s="22">
        <v>1965</v>
      </c>
      <c r="C57" s="160" t="e">
        <f t="shared" si="12"/>
        <v>#NAME?</v>
      </c>
      <c r="D57" s="22">
        <v>1965</v>
      </c>
      <c r="E57" s="160"/>
      <c r="F57" s="159">
        <v>810465.46012864099</v>
      </c>
      <c r="G57" s="157" t="s">
        <v>772</v>
      </c>
      <c r="H57" s="159">
        <v>843545.68299103435</v>
      </c>
      <c r="I57" s="157" t="s">
        <v>772</v>
      </c>
    </row>
    <row r="58" spans="1:9" ht="15.75" customHeight="1">
      <c r="A58" s="3" t="e">
        <f t="shared" ref="A58:A59" si="25">CONCATENATE(B58,"-",E58)</f>
        <v>#NAME?</v>
      </c>
      <c r="B58" s="22">
        <v>3615</v>
      </c>
      <c r="C58" s="160" t="e">
        <f t="shared" si="12"/>
        <v>#NAME?</v>
      </c>
      <c r="D58" s="22">
        <v>3615</v>
      </c>
      <c r="E58" s="160" t="e">
        <f t="shared" ref="E58:E59" si="26">IF(ISNA(VLOOKUP($B58,SSFQ1,6,FALSE)),"",VLOOKUP($B58,SSFQ1,6,FALSE))</f>
        <v>#NAME?</v>
      </c>
      <c r="F58" s="159">
        <v>0</v>
      </c>
      <c r="G58" s="157">
        <v>0</v>
      </c>
      <c r="H58" s="159">
        <v>0</v>
      </c>
      <c r="I58" s="157">
        <v>0</v>
      </c>
    </row>
    <row r="59" spans="1:9" ht="15.75" customHeight="1">
      <c r="A59" s="3" t="e">
        <f t="shared" si="25"/>
        <v>#NAME?</v>
      </c>
      <c r="B59" s="22">
        <v>4079</v>
      </c>
      <c r="C59" s="160" t="e">
        <f t="shared" si="12"/>
        <v>#NAME?</v>
      </c>
      <c r="D59" s="22">
        <v>4079</v>
      </c>
      <c r="E59" s="160" t="e">
        <f t="shared" si="26"/>
        <v>#NAME?</v>
      </c>
      <c r="F59" s="159">
        <f>G59</f>
        <v>23709.562970335344</v>
      </c>
      <c r="G59" s="157">
        <v>23709.562970335344</v>
      </c>
      <c r="H59" s="159">
        <f>I59</f>
        <v>24677.300234430662</v>
      </c>
      <c r="I59" s="157">
        <v>24677.300234430662</v>
      </c>
    </row>
    <row r="60" spans="1:9" ht="15.75" customHeight="1">
      <c r="A60" s="3" t="e">
        <f>CONCATENATE(B60,"-",C60)</f>
        <v>#NAME?</v>
      </c>
      <c r="B60" s="22">
        <v>1966</v>
      </c>
      <c r="C60" s="160" t="e">
        <f t="shared" si="12"/>
        <v>#NAME?</v>
      </c>
      <c r="D60" s="22">
        <v>1966</v>
      </c>
      <c r="E60" s="160"/>
      <c r="F60" s="159">
        <v>672940.7821524035</v>
      </c>
      <c r="G60" s="157" t="s">
        <v>772</v>
      </c>
      <c r="H60" s="159">
        <v>700407.75285250158</v>
      </c>
      <c r="I60" s="157" t="s">
        <v>772</v>
      </c>
    </row>
    <row r="61" spans="1:9" ht="15.75" customHeight="1">
      <c r="A61" s="3" t="e">
        <f>CONCATENATE(B61,"-",E61)</f>
        <v>#NAME?</v>
      </c>
      <c r="B61" s="22">
        <v>4690</v>
      </c>
      <c r="C61" s="160" t="e">
        <f t="shared" si="12"/>
        <v>#NAME?</v>
      </c>
      <c r="D61" s="22">
        <v>4690</v>
      </c>
      <c r="E61" s="160" t="e">
        <f>IF(ISNA(VLOOKUP($B61,SSFQ1,6,FALSE)),"",VLOOKUP($B61,SSFQ1,6,FALSE))</f>
        <v>#NAME?</v>
      </c>
      <c r="F61" s="159">
        <f>G61</f>
        <v>687731.3738464124</v>
      </c>
      <c r="G61" s="157">
        <v>687731.3738464124</v>
      </c>
      <c r="H61" s="159">
        <f>I61</f>
        <v>715802.04216667404</v>
      </c>
      <c r="I61" s="157">
        <v>715802.04216667404</v>
      </c>
    </row>
    <row r="62" spans="1:9" ht="15.75" customHeight="1">
      <c r="A62" s="3" t="e">
        <f t="shared" ref="A62:A65" si="27">CONCATENATE(B62,"-",C62)</f>
        <v>#NAME?</v>
      </c>
      <c r="B62" s="22">
        <v>1967</v>
      </c>
      <c r="C62" s="160" t="e">
        <f t="shared" si="12"/>
        <v>#NAME?</v>
      </c>
      <c r="D62" s="22">
        <v>1967</v>
      </c>
      <c r="E62" s="160"/>
      <c r="F62" s="159">
        <v>53462.591483378324</v>
      </c>
      <c r="G62" s="157" t="s">
        <v>772</v>
      </c>
      <c r="H62" s="159">
        <v>55644.738074536617</v>
      </c>
      <c r="I62" s="157" t="s">
        <v>772</v>
      </c>
    </row>
    <row r="63" spans="1:9" ht="15.75" customHeight="1">
      <c r="A63" s="3" t="e">
        <f t="shared" si="27"/>
        <v>#NAME?</v>
      </c>
      <c r="B63" s="22">
        <v>1968</v>
      </c>
      <c r="C63" s="160" t="e">
        <f t="shared" si="12"/>
        <v>#NAME?</v>
      </c>
      <c r="D63" s="22">
        <v>1968</v>
      </c>
      <c r="E63" s="160"/>
      <c r="F63" s="159">
        <v>131526.8258323331</v>
      </c>
      <c r="G63" s="157" t="s">
        <v>772</v>
      </c>
      <c r="H63" s="159">
        <v>136895.26770304056</v>
      </c>
      <c r="I63" s="157" t="s">
        <v>772</v>
      </c>
    </row>
    <row r="64" spans="1:9" ht="15.75" customHeight="1">
      <c r="A64" s="3" t="e">
        <f t="shared" si="27"/>
        <v>#NAME?</v>
      </c>
      <c r="B64" s="22">
        <v>1969</v>
      </c>
      <c r="C64" s="160" t="e">
        <f t="shared" si="12"/>
        <v>#NAME?</v>
      </c>
      <c r="D64" s="22">
        <v>1969</v>
      </c>
      <c r="E64" s="160"/>
      <c r="F64" s="159">
        <v>209288.43137636129</v>
      </c>
      <c r="G64" s="157" t="s">
        <v>772</v>
      </c>
      <c r="H64" s="159">
        <v>217830.81633049846</v>
      </c>
      <c r="I64" s="157" t="s">
        <v>772</v>
      </c>
    </row>
    <row r="65" spans="1:9" ht="15.75" customHeight="1">
      <c r="A65" s="3" t="e">
        <f t="shared" si="27"/>
        <v>#NAME?</v>
      </c>
      <c r="B65" s="22">
        <v>1970</v>
      </c>
      <c r="C65" s="160" t="e">
        <f t="shared" si="12"/>
        <v>#NAME?</v>
      </c>
      <c r="D65" s="22">
        <v>1970</v>
      </c>
      <c r="E65" s="160"/>
      <c r="F65" s="159">
        <v>784840.42644269916</v>
      </c>
      <c r="G65" s="157" t="s">
        <v>772</v>
      </c>
      <c r="H65" s="159">
        <v>816874.72956280923</v>
      </c>
      <c r="I65" s="157" t="s">
        <v>772</v>
      </c>
    </row>
    <row r="66" spans="1:9" ht="15.75" customHeight="1">
      <c r="A66" s="3" t="e">
        <f>CONCATENATE(B66,"-",E66)</f>
        <v>#NAME?</v>
      </c>
      <c r="B66" s="22">
        <v>223</v>
      </c>
      <c r="C66" s="160" t="e">
        <f t="shared" si="12"/>
        <v>#NAME?</v>
      </c>
      <c r="D66" s="22">
        <v>223</v>
      </c>
      <c r="E66" s="160" t="e">
        <f>IF(ISNA(VLOOKUP($B66,SSFQ1,6,FALSE)),"",VLOOKUP($B66,SSFQ1,6,FALSE))</f>
        <v>#NAME?</v>
      </c>
      <c r="F66" s="159">
        <v>0</v>
      </c>
      <c r="G66" s="157">
        <v>0</v>
      </c>
      <c r="H66" s="159">
        <v>0</v>
      </c>
      <c r="I66" s="157">
        <v>0</v>
      </c>
    </row>
    <row r="67" spans="1:9" ht="15.75" customHeight="1">
      <c r="A67" s="3" t="e">
        <f t="shared" ref="A67:A70" si="28">CONCATENATE(B67,"-",C67)</f>
        <v>#NAME?</v>
      </c>
      <c r="B67" s="22">
        <v>1972</v>
      </c>
      <c r="C67" s="160" t="e">
        <f t="shared" si="12"/>
        <v>#NAME?</v>
      </c>
      <c r="D67" s="22">
        <v>1972</v>
      </c>
      <c r="E67" s="160"/>
      <c r="F67" s="159">
        <v>138639.80124825722</v>
      </c>
      <c r="G67" s="157" t="s">
        <v>772</v>
      </c>
      <c r="H67" s="159">
        <v>144298.56864614526</v>
      </c>
      <c r="I67" s="157" t="s">
        <v>772</v>
      </c>
    </row>
    <row r="68" spans="1:9" ht="15.75" customHeight="1">
      <c r="A68" s="3" t="e">
        <f t="shared" si="28"/>
        <v>#NAME?</v>
      </c>
      <c r="B68" s="22">
        <v>1973</v>
      </c>
      <c r="C68" s="160" t="e">
        <f t="shared" si="12"/>
        <v>#NAME?</v>
      </c>
      <c r="D68" s="22">
        <v>1973</v>
      </c>
      <c r="E68" s="160"/>
      <c r="F68" s="159">
        <v>80065.236050284686</v>
      </c>
      <c r="G68" s="157" t="s">
        <v>772</v>
      </c>
      <c r="H68" s="159">
        <v>83333.204868663655</v>
      </c>
      <c r="I68" s="157" t="s">
        <v>772</v>
      </c>
    </row>
    <row r="69" spans="1:9" ht="15.75" customHeight="1">
      <c r="A69" s="3" t="e">
        <f t="shared" si="28"/>
        <v>#NAME?</v>
      </c>
      <c r="B69" s="22">
        <v>1974</v>
      </c>
      <c r="C69" s="160" t="e">
        <f t="shared" si="12"/>
        <v>#NAME?</v>
      </c>
      <c r="D69" s="22">
        <v>1974</v>
      </c>
      <c r="E69" s="160"/>
      <c r="F69" s="159">
        <v>424766.76268101123</v>
      </c>
      <c r="G69" s="157" t="s">
        <v>772</v>
      </c>
      <c r="H69" s="159">
        <v>442104.18156595045</v>
      </c>
      <c r="I69" s="157" t="s">
        <v>772</v>
      </c>
    </row>
    <row r="70" spans="1:9" ht="15.75" customHeight="1">
      <c r="A70" s="3" t="e">
        <f t="shared" si="28"/>
        <v>#NAME?</v>
      </c>
      <c r="B70" s="22">
        <v>1976</v>
      </c>
      <c r="C70" s="160" t="e">
        <f t="shared" si="12"/>
        <v>#NAME?</v>
      </c>
      <c r="D70" s="22">
        <v>1976</v>
      </c>
      <c r="E70" s="160"/>
      <c r="F70" s="159">
        <v>5171683.4267326845</v>
      </c>
      <c r="G70" s="157" t="s">
        <v>772</v>
      </c>
      <c r="H70" s="159">
        <v>5382772.5461911606</v>
      </c>
      <c r="I70" s="157" t="s">
        <v>772</v>
      </c>
    </row>
    <row r="71" spans="1:9" ht="15.75" customHeight="1">
      <c r="A71" s="3" t="e">
        <f t="shared" ref="A71:A72" si="29">CONCATENATE(B71,"-",E71)</f>
        <v>#NAME?</v>
      </c>
      <c r="B71" s="22">
        <v>5309</v>
      </c>
      <c r="C71" s="160" t="e">
        <f t="shared" si="12"/>
        <v>#NAME?</v>
      </c>
      <c r="D71" s="22">
        <v>5309</v>
      </c>
      <c r="E71" s="160" t="e">
        <f t="shared" ref="E71:E72" si="30">IF(ISNA(VLOOKUP($B71,SSFQ1,6,FALSE)),"",VLOOKUP($B71,SSFQ1,6,FALSE))</f>
        <v>#NAME?</v>
      </c>
      <c r="F71" s="159">
        <v>0</v>
      </c>
      <c r="G71" s="157">
        <v>0</v>
      </c>
      <c r="H71" s="159">
        <v>0</v>
      </c>
      <c r="I71" s="157">
        <v>0</v>
      </c>
    </row>
    <row r="72" spans="1:9" ht="15.75" customHeight="1">
      <c r="A72" s="3" t="e">
        <f t="shared" si="29"/>
        <v>#NAME?</v>
      </c>
      <c r="B72" s="22">
        <v>5384</v>
      </c>
      <c r="C72" s="160" t="e">
        <f t="shared" si="12"/>
        <v>#NAME?</v>
      </c>
      <c r="D72" s="22">
        <v>5384</v>
      </c>
      <c r="E72" s="160" t="e">
        <f t="shared" si="30"/>
        <v>#NAME?</v>
      </c>
      <c r="F72" s="159">
        <v>0</v>
      </c>
      <c r="G72" s="157">
        <v>0</v>
      </c>
      <c r="H72" s="159">
        <v>0</v>
      </c>
      <c r="I72" s="157">
        <v>0</v>
      </c>
    </row>
    <row r="73" spans="1:9" ht="15.75" customHeight="1">
      <c r="A73" s="3" t="e">
        <f>CONCATENATE(B73,"-",C73)</f>
        <v>#NAME?</v>
      </c>
      <c r="B73" s="22">
        <v>1977</v>
      </c>
      <c r="C73" s="160" t="e">
        <f t="shared" si="12"/>
        <v>#NAME?</v>
      </c>
      <c r="D73" s="22">
        <v>1977</v>
      </c>
      <c r="E73" s="160"/>
      <c r="F73" s="159">
        <v>1719431.6634848393</v>
      </c>
      <c r="G73" s="157" t="s">
        <v>772</v>
      </c>
      <c r="H73" s="159">
        <v>1789612.54770871</v>
      </c>
      <c r="I73" s="157" t="s">
        <v>772</v>
      </c>
    </row>
    <row r="74" spans="1:9" ht="15.75" customHeight="1">
      <c r="A74" s="3" t="e">
        <f>CONCATENATE(B74,"-",E74)</f>
        <v>#NAME?</v>
      </c>
      <c r="B74" s="22">
        <v>4729</v>
      </c>
      <c r="C74" s="160" t="e">
        <f t="shared" si="12"/>
        <v>#NAME?</v>
      </c>
      <c r="D74" s="22">
        <v>4729</v>
      </c>
      <c r="E74" s="160" t="e">
        <f>IF(ISNA(VLOOKUP($B74,SSFQ1,6,FALSE)),"",VLOOKUP($B74,SSFQ1,6,FALSE))</f>
        <v>#NAME?</v>
      </c>
      <c r="F74" s="159">
        <f>G74</f>
        <v>534106.64017331658</v>
      </c>
      <c r="G74" s="157">
        <v>534106.64017331658</v>
      </c>
      <c r="H74" s="159">
        <f>I74</f>
        <v>555906.91120079893</v>
      </c>
      <c r="I74" s="157">
        <v>555906.91120079893</v>
      </c>
    </row>
    <row r="75" spans="1:9" ht="15.75" customHeight="1">
      <c r="A75" s="3" t="e">
        <f t="shared" ref="A75:A77" si="31">CONCATENATE(B75,"-",C75)</f>
        <v>#NAME?</v>
      </c>
      <c r="B75" s="22">
        <v>1978</v>
      </c>
      <c r="C75" s="160" t="e">
        <f t="shared" si="12"/>
        <v>#NAME?</v>
      </c>
      <c r="D75" s="22">
        <v>1978</v>
      </c>
      <c r="E75" s="160"/>
      <c r="F75" s="159">
        <v>332629.08626925433</v>
      </c>
      <c r="G75" s="157" t="s">
        <v>772</v>
      </c>
      <c r="H75" s="159">
        <v>346205.78366799938</v>
      </c>
      <c r="I75" s="157" t="s">
        <v>772</v>
      </c>
    </row>
    <row r="76" spans="1:9" ht="15.75" customHeight="1">
      <c r="A76" s="3" t="e">
        <f t="shared" si="31"/>
        <v>#NAME?</v>
      </c>
      <c r="B76" s="22">
        <v>1990</v>
      </c>
      <c r="C76" s="160" t="e">
        <f t="shared" si="12"/>
        <v>#NAME?</v>
      </c>
      <c r="D76" s="22">
        <v>1990</v>
      </c>
      <c r="E76" s="160"/>
      <c r="F76" s="159">
        <v>203889.27456182492</v>
      </c>
      <c r="G76" s="157" t="s">
        <v>772</v>
      </c>
      <c r="H76" s="159">
        <v>212211.28576843001</v>
      </c>
      <c r="I76" s="157" t="s">
        <v>772</v>
      </c>
    </row>
    <row r="77" spans="1:9" ht="15.75" customHeight="1">
      <c r="A77" s="3" t="e">
        <f t="shared" si="31"/>
        <v>#NAME?</v>
      </c>
      <c r="B77" s="22">
        <v>1991</v>
      </c>
      <c r="C77" s="160" t="e">
        <f t="shared" si="12"/>
        <v>#NAME?</v>
      </c>
      <c r="D77" s="22">
        <v>1991</v>
      </c>
      <c r="E77" s="160"/>
      <c r="F77" s="159">
        <v>1445131.6090372643</v>
      </c>
      <c r="G77" s="157" t="s">
        <v>772</v>
      </c>
      <c r="H77" s="159">
        <v>1504116.5726714381</v>
      </c>
      <c r="I77" s="157" t="s">
        <v>772</v>
      </c>
    </row>
    <row r="78" spans="1:9" ht="15.75" customHeight="1">
      <c r="A78" s="3" t="e">
        <f>CONCATENATE(B78,"-",E78)</f>
        <v>#NAME?</v>
      </c>
      <c r="B78" s="22">
        <v>4391</v>
      </c>
      <c r="C78" s="160" t="e">
        <f t="shared" si="12"/>
        <v>#NAME?</v>
      </c>
      <c r="D78" s="22">
        <v>4391</v>
      </c>
      <c r="E78" s="160" t="e">
        <f>IF(ISNA(VLOOKUP($B78,SSFQ1,6,FALSE)),"",VLOOKUP($B78,SSFQ1,6,FALSE))</f>
        <v>#NAME?</v>
      </c>
      <c r="F78" s="159">
        <f>G78</f>
        <v>152136.99315174803</v>
      </c>
      <c r="G78" s="157">
        <v>152136.99315174803</v>
      </c>
      <c r="H78" s="159">
        <f>I78</f>
        <v>158346.66634161526</v>
      </c>
      <c r="I78" s="157">
        <v>158346.66634161526</v>
      </c>
    </row>
    <row r="79" spans="1:9" ht="15.75" customHeight="1">
      <c r="A79" s="3" t="e">
        <f t="shared" ref="A79:A91" si="32">CONCATENATE(B79,"-",C79)</f>
        <v>#NAME?</v>
      </c>
      <c r="B79" s="22">
        <v>1992</v>
      </c>
      <c r="C79" s="160" t="e">
        <f t="shared" si="12"/>
        <v>#NAME?</v>
      </c>
      <c r="D79" s="22">
        <v>1992</v>
      </c>
      <c r="E79" s="160"/>
      <c r="F79" s="159">
        <v>206109.6002448746</v>
      </c>
      <c r="G79" s="157" t="s">
        <v>772</v>
      </c>
      <c r="H79" s="159">
        <v>214522.23698956336</v>
      </c>
      <c r="I79" s="157" t="s">
        <v>772</v>
      </c>
    </row>
    <row r="80" spans="1:9" ht="15.75" customHeight="1">
      <c r="A80" s="3" t="e">
        <f t="shared" si="32"/>
        <v>#NAME?</v>
      </c>
      <c r="B80" s="22">
        <v>1993</v>
      </c>
      <c r="C80" s="160" t="e">
        <f t="shared" si="12"/>
        <v>#NAME?</v>
      </c>
      <c r="D80" s="22">
        <v>1993</v>
      </c>
      <c r="E80" s="160"/>
      <c r="F80" s="159">
        <v>114460.87</v>
      </c>
      <c r="G80" s="157" t="s">
        <v>772</v>
      </c>
      <c r="H80" s="159">
        <v>119132.74</v>
      </c>
      <c r="I80" s="157" t="s">
        <v>772</v>
      </c>
    </row>
    <row r="81" spans="1:9" ht="15.75" customHeight="1">
      <c r="A81" s="3" t="e">
        <f t="shared" si="32"/>
        <v>#NAME?</v>
      </c>
      <c r="B81" s="22">
        <v>1994</v>
      </c>
      <c r="C81" s="160" t="e">
        <f t="shared" si="12"/>
        <v>#NAME?</v>
      </c>
      <c r="D81" s="22">
        <v>1994</v>
      </c>
      <c r="E81" s="160" t="e">
        <f t="shared" ref="E81:E95" si="33">IF(ISNA(VLOOKUP($B81,SSFQ1,6,FALSE)),"",VLOOKUP($B81,SSFQ1,6,FALSE))</f>
        <v>#NAME?</v>
      </c>
      <c r="F81" s="159">
        <v>375229.73025836592</v>
      </c>
      <c r="G81" s="157" t="s">
        <v>772</v>
      </c>
      <c r="H81" s="159">
        <v>390545.22945258487</v>
      </c>
      <c r="I81" s="157" t="s">
        <v>772</v>
      </c>
    </row>
    <row r="82" spans="1:9" ht="15.75" customHeight="1">
      <c r="A82" s="3" t="e">
        <f t="shared" si="32"/>
        <v>#NAME?</v>
      </c>
      <c r="B82" s="22">
        <v>1995</v>
      </c>
      <c r="C82" s="160" t="e">
        <f t="shared" si="12"/>
        <v>#NAME?</v>
      </c>
      <c r="D82" s="22">
        <v>1995</v>
      </c>
      <c r="E82" s="160" t="e">
        <f t="shared" si="33"/>
        <v>#NAME?</v>
      </c>
      <c r="F82" s="159">
        <v>86620.29</v>
      </c>
      <c r="G82" s="157" t="s">
        <v>772</v>
      </c>
      <c r="H82" s="159">
        <v>90155.81</v>
      </c>
      <c r="I82" s="157" t="s">
        <v>772</v>
      </c>
    </row>
    <row r="83" spans="1:9" ht="15.75" customHeight="1">
      <c r="A83" s="3" t="e">
        <f t="shared" si="32"/>
        <v>#NAME?</v>
      </c>
      <c r="B83" s="22">
        <v>1996</v>
      </c>
      <c r="C83" s="160" t="e">
        <f t="shared" si="12"/>
        <v>#NAME?</v>
      </c>
      <c r="D83" s="22">
        <v>1996</v>
      </c>
      <c r="E83" s="160" t="e">
        <f t="shared" si="33"/>
        <v>#NAME?</v>
      </c>
      <c r="F83" s="159">
        <v>128561.24383149549</v>
      </c>
      <c r="G83" s="157" t="s">
        <v>772</v>
      </c>
      <c r="H83" s="159">
        <v>133808.64153890347</v>
      </c>
      <c r="I83" s="157" t="s">
        <v>772</v>
      </c>
    </row>
    <row r="84" spans="1:9" ht="15.75" customHeight="1">
      <c r="A84" s="3" t="e">
        <f t="shared" si="32"/>
        <v>#NAME?</v>
      </c>
      <c r="B84" s="22">
        <v>1997</v>
      </c>
      <c r="C84" s="160" t="e">
        <f t="shared" si="12"/>
        <v>#NAME?</v>
      </c>
      <c r="D84" s="22">
        <v>1997</v>
      </c>
      <c r="E84" s="160" t="e">
        <f t="shared" si="33"/>
        <v>#NAME?</v>
      </c>
      <c r="F84" s="159">
        <v>131944.53710347481</v>
      </c>
      <c r="G84" s="157" t="s">
        <v>772</v>
      </c>
      <c r="H84" s="159">
        <v>137330.02841382072</v>
      </c>
      <c r="I84" s="157" t="s">
        <v>772</v>
      </c>
    </row>
    <row r="85" spans="1:9" ht="15.75" customHeight="1">
      <c r="A85" s="3" t="e">
        <f t="shared" si="32"/>
        <v>#NAME?</v>
      </c>
      <c r="B85" s="22">
        <v>1998</v>
      </c>
      <c r="C85" s="160" t="e">
        <f t="shared" si="12"/>
        <v>#NAME?</v>
      </c>
      <c r="D85" s="22">
        <v>1998</v>
      </c>
      <c r="E85" s="160" t="e">
        <f t="shared" si="33"/>
        <v>#NAME?</v>
      </c>
      <c r="F85" s="159">
        <v>120194.81</v>
      </c>
      <c r="G85" s="157" t="s">
        <v>772</v>
      </c>
      <c r="H85" s="159">
        <v>125100.72</v>
      </c>
      <c r="I85" s="157" t="s">
        <v>772</v>
      </c>
    </row>
    <row r="86" spans="1:9" ht="15.75" customHeight="1">
      <c r="A86" s="3" t="e">
        <f t="shared" si="32"/>
        <v>#NAME?</v>
      </c>
      <c r="B86" s="22">
        <v>1999</v>
      </c>
      <c r="C86" s="160" t="e">
        <f t="shared" si="12"/>
        <v>#NAME?</v>
      </c>
      <c r="D86" s="22">
        <v>1999</v>
      </c>
      <c r="E86" s="160" t="e">
        <f t="shared" si="33"/>
        <v>#NAME?</v>
      </c>
      <c r="F86" s="159">
        <v>120552.06608706217</v>
      </c>
      <c r="G86" s="157" t="s">
        <v>772</v>
      </c>
      <c r="H86" s="159">
        <v>125472.55858041164</v>
      </c>
      <c r="I86" s="157" t="s">
        <v>772</v>
      </c>
    </row>
    <row r="87" spans="1:9" ht="15.75" customHeight="1">
      <c r="A87" s="3" t="e">
        <f t="shared" si="32"/>
        <v>#NAME?</v>
      </c>
      <c r="B87" s="22">
        <v>2000</v>
      </c>
      <c r="C87" s="160" t="e">
        <f t="shared" si="12"/>
        <v>#NAME?</v>
      </c>
      <c r="D87" s="22">
        <v>2000</v>
      </c>
      <c r="E87" s="160" t="e">
        <f t="shared" si="33"/>
        <v>#NAME?</v>
      </c>
      <c r="F87" s="159">
        <v>128699.57</v>
      </c>
      <c r="G87" s="157" t="s">
        <v>772</v>
      </c>
      <c r="H87" s="159">
        <v>133952.60999999999</v>
      </c>
      <c r="I87" s="157" t="s">
        <v>772</v>
      </c>
    </row>
    <row r="88" spans="1:9" ht="15.75" customHeight="1">
      <c r="A88" s="3" t="e">
        <f t="shared" si="32"/>
        <v>#NAME?</v>
      </c>
      <c r="B88" s="22">
        <v>2001</v>
      </c>
      <c r="C88" s="160" t="e">
        <f t="shared" si="12"/>
        <v>#NAME?</v>
      </c>
      <c r="D88" s="22">
        <v>2001</v>
      </c>
      <c r="E88" s="160" t="e">
        <f t="shared" si="33"/>
        <v>#NAME?</v>
      </c>
      <c r="F88" s="159">
        <v>185519.67</v>
      </c>
      <c r="G88" s="157" t="s">
        <v>772</v>
      </c>
      <c r="H88" s="159">
        <v>193091.9</v>
      </c>
      <c r="I88" s="157" t="s">
        <v>772</v>
      </c>
    </row>
    <row r="89" spans="1:9" ht="15.75" customHeight="1">
      <c r="A89" s="3" t="e">
        <f t="shared" si="32"/>
        <v>#NAME?</v>
      </c>
      <c r="B89" s="22">
        <v>2002</v>
      </c>
      <c r="C89" s="160" t="e">
        <f t="shared" si="12"/>
        <v>#NAME?</v>
      </c>
      <c r="D89" s="22">
        <v>2002</v>
      </c>
      <c r="E89" s="160" t="e">
        <f t="shared" si="33"/>
        <v>#NAME?</v>
      </c>
      <c r="F89" s="159">
        <v>346556.82791519613</v>
      </c>
      <c r="G89" s="157" t="s">
        <v>772</v>
      </c>
      <c r="H89" s="159">
        <v>360702.00456479599</v>
      </c>
      <c r="I89" s="157" t="s">
        <v>772</v>
      </c>
    </row>
    <row r="90" spans="1:9" ht="15.75" customHeight="1">
      <c r="A90" s="3" t="e">
        <f t="shared" si="32"/>
        <v>#NAME?</v>
      </c>
      <c r="B90" s="22">
        <v>2003</v>
      </c>
      <c r="C90" s="160" t="e">
        <f t="shared" si="12"/>
        <v>#NAME?</v>
      </c>
      <c r="D90" s="22">
        <v>2003</v>
      </c>
      <c r="E90" s="160" t="e">
        <f t="shared" si="33"/>
        <v>#NAME?</v>
      </c>
      <c r="F90" s="159">
        <v>366229.93843218568</v>
      </c>
      <c r="G90" s="157" t="s">
        <v>772</v>
      </c>
      <c r="H90" s="159">
        <v>381178.09918451973</v>
      </c>
      <c r="I90" s="157" t="s">
        <v>772</v>
      </c>
    </row>
    <row r="91" spans="1:9" ht="15.75" customHeight="1">
      <c r="A91" s="3" t="e">
        <f t="shared" si="32"/>
        <v>#NAME?</v>
      </c>
      <c r="B91" s="22">
        <v>2005</v>
      </c>
      <c r="C91" s="160" t="e">
        <f t="shared" si="12"/>
        <v>#NAME?</v>
      </c>
      <c r="D91" s="22">
        <v>2005</v>
      </c>
      <c r="E91" s="160" t="e">
        <f t="shared" si="33"/>
        <v>#NAME?</v>
      </c>
      <c r="F91" s="159">
        <v>0</v>
      </c>
      <c r="G91" s="157" t="s">
        <v>772</v>
      </c>
      <c r="H91" s="159">
        <v>0</v>
      </c>
      <c r="I91" s="157" t="s">
        <v>772</v>
      </c>
    </row>
    <row r="92" spans="1:9" ht="15.75" customHeight="1">
      <c r="A92" s="3" t="e">
        <f>CONCATENATE(B92,"-",E92)</f>
        <v>#NAME?</v>
      </c>
      <c r="B92" s="22">
        <v>323</v>
      </c>
      <c r="C92" s="160" t="e">
        <f t="shared" si="12"/>
        <v>#NAME?</v>
      </c>
      <c r="D92" s="22">
        <v>323</v>
      </c>
      <c r="E92" s="160" t="e">
        <f t="shared" si="33"/>
        <v>#NAME?</v>
      </c>
      <c r="F92" s="159">
        <f>G92</f>
        <v>89053.296161101229</v>
      </c>
      <c r="G92" s="157">
        <v>89053.296161101229</v>
      </c>
      <c r="H92" s="159">
        <f>I92</f>
        <v>92688.124575840047</v>
      </c>
      <c r="I92" s="157">
        <v>92688.124575840047</v>
      </c>
    </row>
    <row r="93" spans="1:9" ht="15.75" customHeight="1">
      <c r="A93" s="3" t="e">
        <f t="shared" ref="A93:A95" si="34">CONCATENATE(B93,"-",C93)</f>
        <v>#NAME?</v>
      </c>
      <c r="B93" s="22">
        <v>2006</v>
      </c>
      <c r="C93" s="160" t="e">
        <f t="shared" si="12"/>
        <v>#NAME?</v>
      </c>
      <c r="D93" s="22">
        <v>2006</v>
      </c>
      <c r="E93" s="160" t="e">
        <f t="shared" si="33"/>
        <v>#NAME?</v>
      </c>
      <c r="F93" s="159">
        <v>63583.205168852495</v>
      </c>
      <c r="G93" s="157" t="s">
        <v>772</v>
      </c>
      <c r="H93" s="159">
        <v>66178.438032887294</v>
      </c>
      <c r="I93" s="157" t="s">
        <v>772</v>
      </c>
    </row>
    <row r="94" spans="1:9" ht="15.75" customHeight="1">
      <c r="A94" s="3" t="e">
        <f t="shared" si="34"/>
        <v>#NAME?</v>
      </c>
      <c r="B94" s="22">
        <v>2008</v>
      </c>
      <c r="C94" s="160" t="e">
        <f t="shared" si="12"/>
        <v>#NAME?</v>
      </c>
      <c r="D94" s="22">
        <v>2008</v>
      </c>
      <c r="E94" s="160" t="e">
        <f t="shared" si="33"/>
        <v>#NAME?</v>
      </c>
      <c r="F94" s="159">
        <v>164731.65865310104</v>
      </c>
      <c r="G94" s="157" t="s">
        <v>772</v>
      </c>
      <c r="H94" s="159">
        <v>171455.39982261535</v>
      </c>
      <c r="I94" s="157" t="s">
        <v>772</v>
      </c>
    </row>
    <row r="95" spans="1:9" ht="15.75" customHeight="1">
      <c r="A95" s="3" t="e">
        <f t="shared" si="34"/>
        <v>#NAME?</v>
      </c>
      <c r="B95" s="22">
        <v>2009</v>
      </c>
      <c r="C95" s="160" t="e">
        <f t="shared" si="12"/>
        <v>#NAME?</v>
      </c>
      <c r="D95" s="22">
        <v>2009</v>
      </c>
      <c r="E95" s="160" t="e">
        <f t="shared" si="33"/>
        <v>#NAME?</v>
      </c>
      <c r="F95" s="159">
        <v>54830.439818122817</v>
      </c>
      <c r="G95" s="157" t="s">
        <v>772</v>
      </c>
      <c r="H95" s="159">
        <v>57068.4169535564</v>
      </c>
      <c r="I95" s="157" t="s">
        <v>772</v>
      </c>
    </row>
    <row r="96" spans="1:9" ht="15.75" customHeight="1">
      <c r="A96" s="3" t="str">
        <f>CONCATENATE(B96,"-",E96)</f>
        <v>5622-Oregon Connections Academy</v>
      </c>
      <c r="B96" s="22">
        <v>5622</v>
      </c>
      <c r="C96" s="160"/>
      <c r="D96" s="22">
        <v>5622</v>
      </c>
      <c r="E96" s="160" t="s">
        <v>637</v>
      </c>
      <c r="F96" s="159">
        <f>G96</f>
        <v>209064.71747510642</v>
      </c>
      <c r="G96" s="157">
        <v>209064.71747510642</v>
      </c>
      <c r="H96" s="159">
        <f>I96</f>
        <v>217597.97124960055</v>
      </c>
      <c r="I96" s="157">
        <v>217597.97124960055</v>
      </c>
    </row>
    <row r="97" spans="1:9" ht="15.75" customHeight="1">
      <c r="A97" s="3" t="e">
        <f t="shared" ref="A97:A101" si="35">CONCATENATE(B97,"-",C97)</f>
        <v>#NAME?</v>
      </c>
      <c r="B97" s="22">
        <v>2010</v>
      </c>
      <c r="C97" s="160" t="e">
        <f t="shared" ref="C97:C136" si="36">IF(ISNA(VLOOKUP($B97,SSFQ2,4,FALSE)),"",VLOOKUP($B97,SSFQ2,4,FALSE))</f>
        <v>#NAME?</v>
      </c>
      <c r="D97" s="22">
        <v>2010</v>
      </c>
      <c r="E97" s="160" t="e">
        <f t="shared" ref="E97:E136" si="37">IF(ISNA(VLOOKUP($B97,SSFQ1,6,FALSE)),"",VLOOKUP($B97,SSFQ1,6,FALSE))</f>
        <v>#NAME?</v>
      </c>
      <c r="F97" s="159">
        <v>32503.251782521573</v>
      </c>
      <c r="G97" s="157" t="s">
        <v>772</v>
      </c>
      <c r="H97" s="159">
        <v>33829.915120583675</v>
      </c>
      <c r="I97" s="157" t="s">
        <v>772</v>
      </c>
    </row>
    <row r="98" spans="1:9" ht="15.75" customHeight="1">
      <c r="A98" s="3" t="e">
        <f t="shared" si="35"/>
        <v>#NAME?</v>
      </c>
      <c r="B98" s="22">
        <v>2011</v>
      </c>
      <c r="C98" s="160" t="e">
        <f t="shared" si="36"/>
        <v>#NAME?</v>
      </c>
      <c r="D98" s="22">
        <v>2011</v>
      </c>
      <c r="E98" s="160" t="e">
        <f t="shared" si="37"/>
        <v>#NAME?</v>
      </c>
      <c r="F98" s="159">
        <v>47691.454593285707</v>
      </c>
      <c r="G98" s="157" t="s">
        <v>772</v>
      </c>
      <c r="H98" s="159">
        <v>49638.044576685126</v>
      </c>
      <c r="I98" s="157" t="s">
        <v>772</v>
      </c>
    </row>
    <row r="99" spans="1:9" ht="15.75" customHeight="1">
      <c r="A99" s="3" t="e">
        <f t="shared" si="35"/>
        <v>#NAME?</v>
      </c>
      <c r="B99" s="22">
        <v>2012</v>
      </c>
      <c r="C99" s="160" t="e">
        <f t="shared" si="36"/>
        <v>#NAME?</v>
      </c>
      <c r="D99" s="22">
        <v>2012</v>
      </c>
      <c r="E99" s="160" t="e">
        <f t="shared" si="37"/>
        <v>#NAME?</v>
      </c>
      <c r="F99" s="159">
        <v>30842.524188258452</v>
      </c>
      <c r="G99" s="157" t="s">
        <v>772</v>
      </c>
      <c r="H99" s="159">
        <v>32101.402726554712</v>
      </c>
      <c r="I99" s="157" t="s">
        <v>772</v>
      </c>
    </row>
    <row r="100" spans="1:9" ht="15.75" customHeight="1">
      <c r="A100" s="3" t="e">
        <f t="shared" si="35"/>
        <v>#NAME?</v>
      </c>
      <c r="B100" s="22">
        <v>2014</v>
      </c>
      <c r="C100" s="160" t="e">
        <f t="shared" si="36"/>
        <v>#NAME?</v>
      </c>
      <c r="D100" s="22">
        <v>2014</v>
      </c>
      <c r="E100" s="160" t="e">
        <f t="shared" si="37"/>
        <v>#NAME?</v>
      </c>
      <c r="F100" s="159">
        <v>233335.09216835751</v>
      </c>
      <c r="G100" s="157" t="s">
        <v>772</v>
      </c>
      <c r="H100" s="159">
        <v>242858.97348135168</v>
      </c>
      <c r="I100" s="157" t="s">
        <v>772</v>
      </c>
    </row>
    <row r="101" spans="1:9" ht="15.75" customHeight="1">
      <c r="A101" s="3" t="e">
        <f t="shared" si="35"/>
        <v>#NAME?</v>
      </c>
      <c r="B101" s="22">
        <v>2015</v>
      </c>
      <c r="C101" s="160" t="e">
        <f t="shared" si="36"/>
        <v>#NAME?</v>
      </c>
      <c r="D101" s="22">
        <v>2015</v>
      </c>
      <c r="E101" s="160" t="e">
        <f t="shared" si="37"/>
        <v>#NAME?</v>
      </c>
      <c r="F101" s="159">
        <v>0</v>
      </c>
      <c r="G101" s="157" t="s">
        <v>772</v>
      </c>
      <c r="H101" s="159">
        <v>0</v>
      </c>
      <c r="I101" s="157" t="s">
        <v>772</v>
      </c>
    </row>
    <row r="102" spans="1:9" ht="15.75" customHeight="1">
      <c r="A102" s="3" t="e">
        <f>CONCATENATE(B102,"-",E102)</f>
        <v>#NAME?</v>
      </c>
      <c r="B102" s="22">
        <v>5446</v>
      </c>
      <c r="C102" s="160" t="e">
        <f t="shared" si="36"/>
        <v>#NAME?</v>
      </c>
      <c r="D102" s="22">
        <v>5446</v>
      </c>
      <c r="E102" s="160" t="e">
        <f t="shared" si="37"/>
        <v>#NAME?</v>
      </c>
      <c r="F102" s="159">
        <f>G102</f>
        <v>113860.64873955953</v>
      </c>
      <c r="G102" s="157">
        <v>113860.64873955953</v>
      </c>
      <c r="H102" s="159">
        <f>I102</f>
        <v>118508.02215750073</v>
      </c>
      <c r="I102" s="157">
        <v>118508.02215750073</v>
      </c>
    </row>
    <row r="103" spans="1:9" ht="15.75" customHeight="1">
      <c r="A103" s="3" t="e">
        <f t="shared" ref="A103:A110" si="38">CONCATENATE(B103,"-",C103)</f>
        <v>#NAME?</v>
      </c>
      <c r="B103" s="22">
        <v>2016</v>
      </c>
      <c r="C103" s="160" t="e">
        <f t="shared" si="36"/>
        <v>#NAME?</v>
      </c>
      <c r="D103" s="22">
        <v>2016</v>
      </c>
      <c r="E103" s="160" t="e">
        <f t="shared" si="37"/>
        <v>#NAME?</v>
      </c>
      <c r="F103" s="159">
        <v>0</v>
      </c>
      <c r="G103" s="157" t="s">
        <v>772</v>
      </c>
      <c r="H103" s="159">
        <v>0</v>
      </c>
      <c r="I103" s="157" t="s">
        <v>772</v>
      </c>
    </row>
    <row r="104" spans="1:9" ht="15.75" customHeight="1">
      <c r="A104" s="3" t="e">
        <f t="shared" si="38"/>
        <v>#NAME?</v>
      </c>
      <c r="B104" s="22">
        <v>2017</v>
      </c>
      <c r="C104" s="160" t="e">
        <f t="shared" si="36"/>
        <v>#NAME?</v>
      </c>
      <c r="D104" s="22">
        <v>2017</v>
      </c>
      <c r="E104" s="160" t="e">
        <f t="shared" si="37"/>
        <v>#NAME?</v>
      </c>
      <c r="F104" s="159">
        <v>0</v>
      </c>
      <c r="G104" s="157" t="s">
        <v>772</v>
      </c>
      <c r="H104" s="159">
        <v>0</v>
      </c>
      <c r="I104" s="157" t="s">
        <v>772</v>
      </c>
    </row>
    <row r="105" spans="1:9" ht="15.75" customHeight="1">
      <c r="A105" s="3" t="e">
        <f t="shared" si="38"/>
        <v>#NAME?</v>
      </c>
      <c r="B105" s="22">
        <v>2018</v>
      </c>
      <c r="C105" s="160" t="e">
        <f t="shared" si="36"/>
        <v>#NAME?</v>
      </c>
      <c r="D105" s="22">
        <v>2018</v>
      </c>
      <c r="E105" s="160" t="e">
        <f t="shared" si="37"/>
        <v>#NAME?</v>
      </c>
      <c r="F105" s="159">
        <v>0</v>
      </c>
      <c r="G105" s="157" t="s">
        <v>772</v>
      </c>
      <c r="H105" s="159">
        <v>0</v>
      </c>
      <c r="I105" s="157" t="s">
        <v>772</v>
      </c>
    </row>
    <row r="106" spans="1:9" ht="15.75" customHeight="1">
      <c r="A106" s="3" t="e">
        <f t="shared" si="38"/>
        <v>#NAME?</v>
      </c>
      <c r="B106" s="22">
        <v>2019</v>
      </c>
      <c r="C106" s="160" t="e">
        <f t="shared" si="36"/>
        <v>#NAME?</v>
      </c>
      <c r="D106" s="22">
        <v>2019</v>
      </c>
      <c r="E106" s="160" t="e">
        <f t="shared" si="37"/>
        <v>#NAME?</v>
      </c>
      <c r="F106" s="159">
        <v>0</v>
      </c>
      <c r="G106" s="157" t="s">
        <v>772</v>
      </c>
      <c r="H106" s="159">
        <v>0</v>
      </c>
      <c r="I106" s="157" t="s">
        <v>772</v>
      </c>
    </row>
    <row r="107" spans="1:9" ht="15.75" customHeight="1">
      <c r="A107" s="3" t="e">
        <f t="shared" si="38"/>
        <v>#NAME?</v>
      </c>
      <c r="B107" s="22">
        <v>2020</v>
      </c>
      <c r="C107" s="160" t="e">
        <f t="shared" si="36"/>
        <v>#NAME?</v>
      </c>
      <c r="D107" s="22">
        <v>2020</v>
      </c>
      <c r="E107" s="160" t="e">
        <f t="shared" si="37"/>
        <v>#NAME?</v>
      </c>
      <c r="F107" s="159">
        <v>0</v>
      </c>
      <c r="G107" s="157" t="s">
        <v>772</v>
      </c>
      <c r="H107" s="159">
        <v>0</v>
      </c>
      <c r="I107" s="157" t="s">
        <v>772</v>
      </c>
    </row>
    <row r="108" spans="1:9" ht="15.75" customHeight="1">
      <c r="A108" s="3" t="e">
        <f t="shared" si="38"/>
        <v>#NAME?</v>
      </c>
      <c r="B108" s="22">
        <v>2021</v>
      </c>
      <c r="C108" s="160" t="e">
        <f t="shared" si="36"/>
        <v>#NAME?</v>
      </c>
      <c r="D108" s="22">
        <v>2021</v>
      </c>
      <c r="E108" s="160" t="e">
        <f t="shared" si="37"/>
        <v>#NAME?</v>
      </c>
      <c r="F108" s="159">
        <v>0</v>
      </c>
      <c r="G108" s="157" t="s">
        <v>772</v>
      </c>
      <c r="H108" s="159">
        <v>0</v>
      </c>
      <c r="I108" s="157" t="s">
        <v>772</v>
      </c>
    </row>
    <row r="109" spans="1:9" ht="15.75" customHeight="1">
      <c r="A109" s="3" t="e">
        <f t="shared" si="38"/>
        <v>#NAME?</v>
      </c>
      <c r="B109" s="22">
        <v>2022</v>
      </c>
      <c r="C109" s="160" t="e">
        <f t="shared" si="36"/>
        <v>#NAME?</v>
      </c>
      <c r="D109" s="22">
        <v>2022</v>
      </c>
      <c r="E109" s="160" t="e">
        <f t="shared" si="37"/>
        <v>#NAME?</v>
      </c>
      <c r="F109" s="159">
        <v>0</v>
      </c>
      <c r="G109" s="157" t="s">
        <v>772</v>
      </c>
      <c r="H109" s="159">
        <v>0</v>
      </c>
      <c r="I109" s="157" t="s">
        <v>772</v>
      </c>
    </row>
    <row r="110" spans="1:9" ht="15.75" customHeight="1">
      <c r="A110" s="3" t="e">
        <f t="shared" si="38"/>
        <v>#NAME?</v>
      </c>
      <c r="B110" s="22">
        <v>2023</v>
      </c>
      <c r="C110" s="160" t="e">
        <f t="shared" si="36"/>
        <v>#NAME?</v>
      </c>
      <c r="D110" s="22">
        <v>2023</v>
      </c>
      <c r="E110" s="160" t="e">
        <f t="shared" si="37"/>
        <v>#NAME?</v>
      </c>
      <c r="F110" s="159">
        <v>71027.190150883776</v>
      </c>
      <c r="G110" s="157" t="s">
        <v>772</v>
      </c>
      <c r="H110" s="159">
        <v>73926.259136634137</v>
      </c>
      <c r="I110" s="157" t="s">
        <v>772</v>
      </c>
    </row>
    <row r="111" spans="1:9" ht="15.75" customHeight="1">
      <c r="A111" s="3" t="e">
        <f>CONCATENATE(B111,"-",E111)</f>
        <v>#NAME?</v>
      </c>
      <c r="B111" s="22">
        <v>4702</v>
      </c>
      <c r="C111" s="160" t="e">
        <f t="shared" si="36"/>
        <v>#NAME?</v>
      </c>
      <c r="D111" s="22">
        <v>4702</v>
      </c>
      <c r="E111" s="160" t="e">
        <f t="shared" si="37"/>
        <v>#NAME?</v>
      </c>
      <c r="F111" s="159">
        <f>G111</f>
        <v>103497.22535219591</v>
      </c>
      <c r="G111" s="157">
        <v>103497.22535219591</v>
      </c>
      <c r="H111" s="159">
        <f>I111</f>
        <v>107721.60189718349</v>
      </c>
      <c r="I111" s="157">
        <v>107721.60189718349</v>
      </c>
    </row>
    <row r="112" spans="1:9" ht="15.75" customHeight="1">
      <c r="A112" s="3" t="e">
        <f t="shared" ref="A112:A113" si="39">CONCATENATE(B112,"-",C112)</f>
        <v>#NAME?</v>
      </c>
      <c r="B112" s="22">
        <v>2024</v>
      </c>
      <c r="C112" s="160" t="e">
        <f t="shared" si="36"/>
        <v>#NAME?</v>
      </c>
      <c r="D112" s="22">
        <v>2024</v>
      </c>
      <c r="E112" s="160" t="e">
        <f t="shared" si="37"/>
        <v>#NAME?</v>
      </c>
      <c r="F112" s="159">
        <v>1291870.4232411934</v>
      </c>
      <c r="G112" s="157" t="s">
        <v>772</v>
      </c>
      <c r="H112" s="159">
        <v>1344599.8282714461</v>
      </c>
      <c r="I112" s="157" t="s">
        <v>772</v>
      </c>
    </row>
    <row r="113" spans="1:9" ht="15.75" customHeight="1">
      <c r="A113" s="3" t="e">
        <f t="shared" si="39"/>
        <v>#NAME?</v>
      </c>
      <c r="B113" s="22">
        <v>2039</v>
      </c>
      <c r="C113" s="160" t="e">
        <f t="shared" si="36"/>
        <v>#NAME?</v>
      </c>
      <c r="D113" s="22">
        <v>2039</v>
      </c>
      <c r="E113" s="160" t="e">
        <f t="shared" si="37"/>
        <v>#NAME?</v>
      </c>
      <c r="F113" s="159">
        <v>673959.11305451975</v>
      </c>
      <c r="G113" s="157" t="s">
        <v>772</v>
      </c>
      <c r="H113" s="159">
        <v>701467.64828123478</v>
      </c>
      <c r="I113" s="157" t="s">
        <v>772</v>
      </c>
    </row>
    <row r="114" spans="1:9" ht="15.75" customHeight="1">
      <c r="A114" s="3" t="e">
        <f>CONCATENATE(B114,"-",E114)</f>
        <v>#NAME?</v>
      </c>
      <c r="B114" s="22">
        <v>3247</v>
      </c>
      <c r="C114" s="160" t="e">
        <f t="shared" si="36"/>
        <v>#NAME?</v>
      </c>
      <c r="D114" s="22">
        <v>3247</v>
      </c>
      <c r="E114" s="160" t="e">
        <f t="shared" si="37"/>
        <v>#NAME?</v>
      </c>
      <c r="F114" s="159">
        <f>G114</f>
        <v>65379.197020818639</v>
      </c>
      <c r="G114" s="157">
        <v>65379.197020818639</v>
      </c>
      <c r="H114" s="159">
        <f>I114</f>
        <v>68047.7356747296</v>
      </c>
      <c r="I114" s="157">
        <v>68047.7356747296</v>
      </c>
    </row>
    <row r="115" spans="1:9" ht="15.75" customHeight="1">
      <c r="A115" s="3" t="e">
        <f t="shared" ref="A115:A117" si="40">CONCATENATE(B115,"-",C115)</f>
        <v>#NAME?</v>
      </c>
      <c r="B115" s="22">
        <v>2041</v>
      </c>
      <c r="C115" s="160" t="e">
        <f t="shared" si="36"/>
        <v>#NAME?</v>
      </c>
      <c r="D115" s="22">
        <v>2041</v>
      </c>
      <c r="E115" s="160" t="e">
        <f t="shared" si="37"/>
        <v>#NAME?</v>
      </c>
      <c r="F115" s="159">
        <v>821134.868739889</v>
      </c>
      <c r="G115" s="157" t="s">
        <v>772</v>
      </c>
      <c r="H115" s="159">
        <v>854650.57766804763</v>
      </c>
      <c r="I115" s="157" t="s">
        <v>772</v>
      </c>
    </row>
    <row r="116" spans="1:9" ht="15.75" customHeight="1">
      <c r="A116" s="3" t="e">
        <f t="shared" si="40"/>
        <v>#NAME?</v>
      </c>
      <c r="B116" s="22">
        <v>2042</v>
      </c>
      <c r="C116" s="160" t="e">
        <f t="shared" si="36"/>
        <v>#NAME?</v>
      </c>
      <c r="D116" s="22">
        <v>2042</v>
      </c>
      <c r="E116" s="160" t="e">
        <f t="shared" si="37"/>
        <v>#NAME?</v>
      </c>
      <c r="F116" s="159">
        <v>1248192.3838548325</v>
      </c>
      <c r="G116" s="157" t="s">
        <v>772</v>
      </c>
      <c r="H116" s="159">
        <v>1299139.0117672747</v>
      </c>
      <c r="I116" s="157" t="s">
        <v>772</v>
      </c>
    </row>
    <row r="117" spans="1:9" ht="15.75" customHeight="1">
      <c r="A117" s="3" t="e">
        <f t="shared" si="40"/>
        <v>#NAME?</v>
      </c>
      <c r="B117" s="22">
        <v>2043</v>
      </c>
      <c r="C117" s="160" t="e">
        <f t="shared" si="36"/>
        <v>#NAME?</v>
      </c>
      <c r="D117" s="22">
        <v>2043</v>
      </c>
      <c r="E117" s="160" t="e">
        <f t="shared" si="37"/>
        <v>#NAME?</v>
      </c>
      <c r="F117" s="159">
        <v>1010282.2969110729</v>
      </c>
      <c r="G117" s="157" t="s">
        <v>772</v>
      </c>
      <c r="H117" s="159">
        <v>1051518.3090298921</v>
      </c>
      <c r="I117" s="157" t="s">
        <v>772</v>
      </c>
    </row>
    <row r="118" spans="1:9" ht="15.75" customHeight="1">
      <c r="A118" s="3" t="e">
        <f>CONCATENATE(B118,"-",E118)</f>
        <v>#NAME?</v>
      </c>
      <c r="B118" s="22">
        <v>5251</v>
      </c>
      <c r="C118" s="160" t="e">
        <f t="shared" si="36"/>
        <v>#NAME?</v>
      </c>
      <c r="D118" s="22">
        <v>5251</v>
      </c>
      <c r="E118" s="160" t="e">
        <f t="shared" si="37"/>
        <v>#NAME?</v>
      </c>
      <c r="F118" s="159">
        <f>G118</f>
        <v>126350.58672028169</v>
      </c>
      <c r="G118" s="157">
        <v>126350.58672028169</v>
      </c>
      <c r="H118" s="159">
        <f>I118</f>
        <v>131507.75352519113</v>
      </c>
      <c r="I118" s="157">
        <v>131507.75352519113</v>
      </c>
    </row>
    <row r="119" spans="1:9" ht="15.75" customHeight="1">
      <c r="A119" s="3" t="e">
        <f>CONCATENATE(B119,"-",C119)</f>
        <v>#NAME?</v>
      </c>
      <c r="B119" s="22">
        <v>2044</v>
      </c>
      <c r="C119" s="160" t="e">
        <f t="shared" si="36"/>
        <v>#NAME?</v>
      </c>
      <c r="D119" s="22">
        <v>2044</v>
      </c>
      <c r="E119" s="160" t="e">
        <f t="shared" si="37"/>
        <v>#NAME?</v>
      </c>
      <c r="F119" s="159">
        <v>270776.83064372471</v>
      </c>
      <c r="G119" s="157" t="s">
        <v>772</v>
      </c>
      <c r="H119" s="159">
        <v>281828.94618020323</v>
      </c>
      <c r="I119" s="157" t="s">
        <v>772</v>
      </c>
    </row>
    <row r="120" spans="1:9" ht="15.75" customHeight="1">
      <c r="A120" s="3" t="e">
        <f>CONCATENATE(B120,"-",E120)</f>
        <v>#NAME?</v>
      </c>
      <c r="B120" s="22">
        <v>4856</v>
      </c>
      <c r="C120" s="160" t="e">
        <f t="shared" si="36"/>
        <v>#NAME?</v>
      </c>
      <c r="D120" s="22">
        <v>4856</v>
      </c>
      <c r="E120" s="160" t="e">
        <f t="shared" si="37"/>
        <v>#NAME?</v>
      </c>
      <c r="F120" s="159">
        <f>G120</f>
        <v>76389.612186887505</v>
      </c>
      <c r="G120" s="157">
        <v>76389.612186887505</v>
      </c>
      <c r="H120" s="159">
        <f>I120</f>
        <v>79507.555541454334</v>
      </c>
      <c r="I120" s="157">
        <v>79507.555541454334</v>
      </c>
    </row>
    <row r="121" spans="1:9" ht="15.75" customHeight="1">
      <c r="A121" s="3" t="e">
        <f t="shared" ref="A121:A124" si="41">CONCATENATE(B121,"-",C121)</f>
        <v>#NAME?</v>
      </c>
      <c r="B121" s="22">
        <v>2045</v>
      </c>
      <c r="C121" s="160" t="e">
        <f t="shared" si="36"/>
        <v>#NAME?</v>
      </c>
      <c r="D121" s="22">
        <v>2045</v>
      </c>
      <c r="E121" s="160" t="e">
        <f t="shared" si="37"/>
        <v>#NAME?</v>
      </c>
      <c r="F121" s="159">
        <v>91469.69</v>
      </c>
      <c r="G121" s="157" t="s">
        <v>772</v>
      </c>
      <c r="H121" s="159">
        <v>95203.14</v>
      </c>
      <c r="I121" s="157" t="s">
        <v>772</v>
      </c>
    </row>
    <row r="122" spans="1:9" ht="15.75" customHeight="1">
      <c r="A122" s="3" t="e">
        <f t="shared" si="41"/>
        <v>#NAME?</v>
      </c>
      <c r="B122" s="22">
        <v>2046</v>
      </c>
      <c r="C122" s="160" t="e">
        <f t="shared" si="36"/>
        <v>#NAME?</v>
      </c>
      <c r="D122" s="22">
        <v>2046</v>
      </c>
      <c r="E122" s="160" t="e">
        <f t="shared" si="37"/>
        <v>#NAME?</v>
      </c>
      <c r="F122" s="159">
        <v>77223.95</v>
      </c>
      <c r="G122" s="157" t="s">
        <v>772</v>
      </c>
      <c r="H122" s="159">
        <v>80375.95</v>
      </c>
      <c r="I122" s="157" t="s">
        <v>772</v>
      </c>
    </row>
    <row r="123" spans="1:9" ht="15.75" customHeight="1">
      <c r="A123" s="3" t="e">
        <f t="shared" si="41"/>
        <v>#NAME?</v>
      </c>
      <c r="B123" s="22">
        <v>2047</v>
      </c>
      <c r="C123" s="160" t="e">
        <f t="shared" si="36"/>
        <v>#NAME?</v>
      </c>
      <c r="D123" s="22">
        <v>2047</v>
      </c>
      <c r="E123" s="160" t="e">
        <f t="shared" si="37"/>
        <v>#NAME?</v>
      </c>
      <c r="F123" s="159">
        <v>10813.043126541486</v>
      </c>
      <c r="G123" s="157" t="s">
        <v>772</v>
      </c>
      <c r="H123" s="159">
        <v>11254.391825583996</v>
      </c>
      <c r="I123" s="157" t="s">
        <v>772</v>
      </c>
    </row>
    <row r="124" spans="1:9" ht="15.75" customHeight="1">
      <c r="A124" s="3" t="e">
        <f t="shared" si="41"/>
        <v>#NAME?</v>
      </c>
      <c r="B124" s="22">
        <v>2048</v>
      </c>
      <c r="C124" s="160" t="e">
        <f t="shared" si="36"/>
        <v>#NAME?</v>
      </c>
      <c r="D124" s="22">
        <v>2048</v>
      </c>
      <c r="E124" s="160" t="e">
        <f t="shared" si="37"/>
        <v>#NAME?</v>
      </c>
      <c r="F124" s="159">
        <v>3596708.4936342612</v>
      </c>
      <c r="G124" s="157" t="s">
        <v>772</v>
      </c>
      <c r="H124" s="159">
        <v>3743512.9219458634</v>
      </c>
      <c r="I124" s="157" t="s">
        <v>772</v>
      </c>
    </row>
    <row r="125" spans="1:9" ht="15.75" customHeight="1">
      <c r="A125" s="3" t="e">
        <f t="shared" ref="A125:A128" si="42">CONCATENATE(B125,"-",E125)</f>
        <v>#NAME?</v>
      </c>
      <c r="B125" s="22">
        <v>4593</v>
      </c>
      <c r="C125" s="160" t="e">
        <f t="shared" si="36"/>
        <v>#NAME?</v>
      </c>
      <c r="D125" s="22">
        <v>4593</v>
      </c>
      <c r="E125" s="160" t="e">
        <f t="shared" si="37"/>
        <v>#NAME?</v>
      </c>
      <c r="F125" s="159">
        <v>0</v>
      </c>
      <c r="G125" s="157">
        <v>0</v>
      </c>
      <c r="H125" s="159">
        <v>0</v>
      </c>
      <c r="I125" s="157">
        <v>0</v>
      </c>
    </row>
    <row r="126" spans="1:9" ht="15.75" customHeight="1">
      <c r="A126" s="3" t="e">
        <f t="shared" si="42"/>
        <v>#NAME?</v>
      </c>
      <c r="B126" s="22">
        <v>4821</v>
      </c>
      <c r="C126" s="160" t="e">
        <f t="shared" si="36"/>
        <v>#NAME?</v>
      </c>
      <c r="D126" s="22">
        <v>4821</v>
      </c>
      <c r="E126" s="160" t="e">
        <f t="shared" si="37"/>
        <v>#NAME?</v>
      </c>
      <c r="F126" s="159">
        <f>G126</f>
        <v>267519.70081583346</v>
      </c>
      <c r="G126" s="157">
        <v>267519.70081583346</v>
      </c>
      <c r="H126" s="159">
        <f>I126</f>
        <v>278438.87227770424</v>
      </c>
      <c r="I126" s="157">
        <v>278438.87227770424</v>
      </c>
    </row>
    <row r="127" spans="1:9" ht="15.75" customHeight="1">
      <c r="A127" s="3" t="e">
        <f t="shared" si="42"/>
        <v>#NAME?</v>
      </c>
      <c r="B127" s="22">
        <v>5205</v>
      </c>
      <c r="C127" s="160" t="e">
        <f t="shared" si="36"/>
        <v>#NAME?</v>
      </c>
      <c r="D127" s="22">
        <v>5205</v>
      </c>
      <c r="E127" s="160" t="e">
        <f t="shared" si="37"/>
        <v>#NAME?</v>
      </c>
      <c r="F127" s="159">
        <v>0</v>
      </c>
      <c r="G127" s="157">
        <v>0</v>
      </c>
      <c r="H127" s="159">
        <v>0</v>
      </c>
      <c r="I127" s="157">
        <v>0</v>
      </c>
    </row>
    <row r="128" spans="1:9" ht="15.75" customHeight="1">
      <c r="A128" s="3" t="e">
        <f t="shared" si="42"/>
        <v>#NAME?</v>
      </c>
      <c r="B128" s="22">
        <v>5304</v>
      </c>
      <c r="C128" s="160" t="e">
        <f t="shared" si="36"/>
        <v>#NAME?</v>
      </c>
      <c r="D128" s="22">
        <v>5304</v>
      </c>
      <c r="E128" s="160" t="e">
        <f t="shared" si="37"/>
        <v>#NAME?</v>
      </c>
      <c r="F128" s="159">
        <v>0</v>
      </c>
      <c r="G128" s="157">
        <v>0</v>
      </c>
      <c r="H128" s="159">
        <v>0</v>
      </c>
      <c r="I128" s="157">
        <v>0</v>
      </c>
    </row>
    <row r="129" spans="1:9" ht="15.75" customHeight="1">
      <c r="A129" s="3" t="e">
        <f t="shared" ref="A129:A134" si="43">CONCATENATE(B129,"-",C129)</f>
        <v>#NAME?</v>
      </c>
      <c r="B129" s="22">
        <v>2050</v>
      </c>
      <c r="C129" s="160" t="e">
        <f t="shared" si="36"/>
        <v>#NAME?</v>
      </c>
      <c r="D129" s="22">
        <v>2050</v>
      </c>
      <c r="E129" s="160" t="e">
        <f t="shared" si="37"/>
        <v>#NAME?</v>
      </c>
      <c r="F129" s="159">
        <v>229212.72100187142</v>
      </c>
      <c r="G129" s="157" t="s">
        <v>772</v>
      </c>
      <c r="H129" s="159">
        <v>238568.3422672539</v>
      </c>
      <c r="I129" s="157" t="s">
        <v>772</v>
      </c>
    </row>
    <row r="130" spans="1:9" ht="15.75" customHeight="1">
      <c r="A130" s="3" t="e">
        <f t="shared" si="43"/>
        <v>#NAME?</v>
      </c>
      <c r="B130" s="22">
        <v>2051</v>
      </c>
      <c r="C130" s="160" t="e">
        <f t="shared" si="36"/>
        <v>#NAME?</v>
      </c>
      <c r="D130" s="22">
        <v>2051</v>
      </c>
      <c r="E130" s="160" t="e">
        <f t="shared" si="37"/>
        <v>#NAME?</v>
      </c>
      <c r="F130" s="159">
        <v>0</v>
      </c>
      <c r="G130" s="157" t="s">
        <v>772</v>
      </c>
      <c r="H130" s="159">
        <v>0</v>
      </c>
      <c r="I130" s="157" t="s">
        <v>772</v>
      </c>
    </row>
    <row r="131" spans="1:9" ht="15.75" customHeight="1">
      <c r="A131" s="3" t="e">
        <f t="shared" si="43"/>
        <v>#NAME?</v>
      </c>
      <c r="B131" s="22">
        <v>2052</v>
      </c>
      <c r="C131" s="160" t="e">
        <f t="shared" si="36"/>
        <v>#NAME?</v>
      </c>
      <c r="D131" s="22">
        <v>2052</v>
      </c>
      <c r="E131" s="160" t="e">
        <f t="shared" si="37"/>
        <v>#NAME?</v>
      </c>
      <c r="F131" s="159">
        <v>0</v>
      </c>
      <c r="G131" s="157" t="s">
        <v>772</v>
      </c>
      <c r="H131" s="159">
        <v>0</v>
      </c>
      <c r="I131" s="157" t="s">
        <v>772</v>
      </c>
    </row>
    <row r="132" spans="1:9" ht="15.75" customHeight="1">
      <c r="A132" s="3" t="e">
        <f t="shared" si="43"/>
        <v>#NAME?</v>
      </c>
      <c r="B132" s="22">
        <v>2053</v>
      </c>
      <c r="C132" s="160" t="e">
        <f t="shared" si="36"/>
        <v>#NAME?</v>
      </c>
      <c r="D132" s="22">
        <v>2053</v>
      </c>
      <c r="E132" s="160" t="e">
        <f t="shared" si="37"/>
        <v>#NAME?</v>
      </c>
      <c r="F132" s="159">
        <v>825960.71175454161</v>
      </c>
      <c r="G132" s="157" t="s">
        <v>772</v>
      </c>
      <c r="H132" s="159">
        <v>859673.39386697183</v>
      </c>
      <c r="I132" s="157" t="s">
        <v>772</v>
      </c>
    </row>
    <row r="133" spans="1:9" ht="15.75" customHeight="1">
      <c r="A133" s="3" t="e">
        <f t="shared" si="43"/>
        <v>#NAME?</v>
      </c>
      <c r="B133" s="22">
        <v>2054</v>
      </c>
      <c r="C133" s="160" t="e">
        <f t="shared" si="36"/>
        <v>#NAME?</v>
      </c>
      <c r="D133" s="22">
        <v>2054</v>
      </c>
      <c r="E133" s="160" t="e">
        <f t="shared" si="37"/>
        <v>#NAME?</v>
      </c>
      <c r="F133" s="159">
        <v>1748320.1343074073</v>
      </c>
      <c r="G133" s="157" t="s">
        <v>772</v>
      </c>
      <c r="H133" s="159">
        <v>1819680.1397893422</v>
      </c>
      <c r="I133" s="157" t="s">
        <v>772</v>
      </c>
    </row>
    <row r="134" spans="1:9" ht="15.75" customHeight="1">
      <c r="A134" s="3" t="e">
        <f t="shared" si="43"/>
        <v>#NAME?</v>
      </c>
      <c r="B134" s="22">
        <v>2055</v>
      </c>
      <c r="C134" s="160" t="e">
        <f t="shared" si="36"/>
        <v>#NAME?</v>
      </c>
      <c r="D134" s="22">
        <v>2055</v>
      </c>
      <c r="E134" s="160" t="e">
        <f t="shared" si="37"/>
        <v>#NAME?</v>
      </c>
      <c r="F134" s="159">
        <v>1200627.2672030267</v>
      </c>
      <c r="G134" s="157" t="s">
        <v>772</v>
      </c>
      <c r="H134" s="159">
        <v>1249632.4617827421</v>
      </c>
      <c r="I134" s="157" t="s">
        <v>772</v>
      </c>
    </row>
    <row r="135" spans="1:9" ht="15.75" customHeight="1">
      <c r="A135" s="3" t="e">
        <f t="shared" ref="A135:A137" si="44">CONCATENATE(B135,"-",E135)</f>
        <v>#NAME?</v>
      </c>
      <c r="B135" s="22">
        <v>4823</v>
      </c>
      <c r="C135" s="160" t="e">
        <f t="shared" si="36"/>
        <v>#NAME?</v>
      </c>
      <c r="D135" s="22">
        <v>4823</v>
      </c>
      <c r="E135" s="160" t="e">
        <f t="shared" si="37"/>
        <v>#NAME?</v>
      </c>
      <c r="F135" s="159">
        <v>0</v>
      </c>
      <c r="G135" s="157">
        <v>0</v>
      </c>
      <c r="H135" s="159">
        <v>0</v>
      </c>
      <c r="I135" s="157">
        <v>0</v>
      </c>
    </row>
    <row r="136" spans="1:9" ht="15.75" customHeight="1">
      <c r="A136" s="3" t="e">
        <f t="shared" si="44"/>
        <v>#NAME?</v>
      </c>
      <c r="B136" s="22">
        <v>5063</v>
      </c>
      <c r="C136" s="160" t="e">
        <f t="shared" si="36"/>
        <v>#NAME?</v>
      </c>
      <c r="D136" s="22">
        <v>5063</v>
      </c>
      <c r="E136" s="160" t="e">
        <f t="shared" si="37"/>
        <v>#NAME?</v>
      </c>
      <c r="F136" s="159">
        <v>0</v>
      </c>
      <c r="G136" s="157" t="s">
        <v>772</v>
      </c>
      <c r="H136" s="159">
        <v>0</v>
      </c>
      <c r="I136" s="157" t="s">
        <v>772</v>
      </c>
    </row>
    <row r="137" spans="1:9" ht="15.75" customHeight="1">
      <c r="A137" s="3" t="str">
        <f t="shared" si="44"/>
        <v>5505-Southern Oregon Success Academy</v>
      </c>
      <c r="B137" s="22">
        <v>5505</v>
      </c>
      <c r="C137" s="160"/>
      <c r="D137" s="22">
        <v>5505</v>
      </c>
      <c r="E137" s="160" t="s">
        <v>710</v>
      </c>
      <c r="F137" s="159">
        <f>G137</f>
        <v>115019.37957272188</v>
      </c>
      <c r="G137" s="157">
        <v>115019.37957272188</v>
      </c>
      <c r="H137" s="159">
        <f>I137</f>
        <v>119714.04812671052</v>
      </c>
      <c r="I137" s="157">
        <v>119714.04812671052</v>
      </c>
    </row>
    <row r="138" spans="1:9" ht="15.75" customHeight="1">
      <c r="A138" s="3" t="e">
        <f>CONCATENATE(B138,"-",C138)</f>
        <v>#NAME?</v>
      </c>
      <c r="B138" s="22">
        <v>2056</v>
      </c>
      <c r="C138" s="160" t="e">
        <f t="shared" ref="C138:C323" si="45">IF(ISNA(VLOOKUP($B138,SSFQ2,4,FALSE)),"",VLOOKUP($B138,SSFQ2,4,FALSE))</f>
        <v>#NAME?</v>
      </c>
      <c r="D138" s="22">
        <v>2056</v>
      </c>
      <c r="E138" s="160" t="e">
        <f t="shared" ref="E138:E321" si="46">IF(ISNA(VLOOKUP($B138,SSFQ1,6,FALSE)),"",VLOOKUP($B138,SSFQ1,6,FALSE))</f>
        <v>#NAME?</v>
      </c>
      <c r="F138" s="159">
        <v>688832.42580068985</v>
      </c>
      <c r="G138" s="157" t="s">
        <v>772</v>
      </c>
      <c r="H138" s="159">
        <v>716948.03501704452</v>
      </c>
      <c r="I138" s="157" t="s">
        <v>772</v>
      </c>
    </row>
    <row r="139" spans="1:9" ht="15.75" customHeight="1">
      <c r="A139" s="3" t="e">
        <f>CONCATENATE(B139,"-",E139)</f>
        <v>#NAME?</v>
      </c>
      <c r="B139" s="22">
        <v>4545</v>
      </c>
      <c r="C139" s="160" t="e">
        <f t="shared" si="45"/>
        <v>#NAME?</v>
      </c>
      <c r="D139" s="22">
        <v>4545</v>
      </c>
      <c r="E139" s="160" t="e">
        <f t="shared" si="46"/>
        <v>#NAME?</v>
      </c>
      <c r="F139" s="159">
        <f>G139</f>
        <v>153883.95004288567</v>
      </c>
      <c r="G139" s="157">
        <v>153883.95004288567</v>
      </c>
      <c r="H139" s="159">
        <f>I139</f>
        <v>160164.92759565648</v>
      </c>
      <c r="I139" s="157">
        <v>160164.92759565648</v>
      </c>
    </row>
    <row r="140" spans="1:9" ht="15.75" customHeight="1">
      <c r="A140" s="3" t="e">
        <f>CONCATENATE(B140,"-",C140)</f>
        <v>#NAME?</v>
      </c>
      <c r="B140" s="22">
        <v>2057</v>
      </c>
      <c r="C140" s="160" t="e">
        <f t="shared" si="45"/>
        <v>#NAME?</v>
      </c>
      <c r="D140" s="22">
        <v>2057</v>
      </c>
      <c r="E140" s="160" t="e">
        <f t="shared" si="46"/>
        <v>#NAME?</v>
      </c>
      <c r="F140" s="159">
        <v>1942643.5521769659</v>
      </c>
      <c r="G140" s="157" t="s">
        <v>772</v>
      </c>
      <c r="H140" s="159">
        <v>2021935.1257352093</v>
      </c>
      <c r="I140" s="157" t="s">
        <v>772</v>
      </c>
    </row>
    <row r="141" spans="1:9" ht="15.75" customHeight="1">
      <c r="A141" s="3" t="e">
        <f>CONCATENATE(B141,"-",E141)</f>
        <v>#NAME?</v>
      </c>
      <c r="B141" s="22">
        <v>4581</v>
      </c>
      <c r="C141" s="160" t="e">
        <f t="shared" si="45"/>
        <v>#NAME?</v>
      </c>
      <c r="D141" s="22">
        <v>4581</v>
      </c>
      <c r="E141" s="160" t="e">
        <f t="shared" si="46"/>
        <v>#NAME?</v>
      </c>
      <c r="F141" s="159">
        <v>0</v>
      </c>
      <c r="G141" s="157" t="s">
        <v>772</v>
      </c>
      <c r="H141" s="159">
        <v>0</v>
      </c>
      <c r="I141" s="157" t="s">
        <v>772</v>
      </c>
    </row>
    <row r="142" spans="1:9" ht="15.75" customHeight="1">
      <c r="A142" s="3" t="e">
        <f t="shared" ref="A142:A143" si="47">CONCATENATE(B142,"-",C142)</f>
        <v>#NAME?</v>
      </c>
      <c r="B142" s="22">
        <v>2059</v>
      </c>
      <c r="C142" s="160" t="e">
        <f t="shared" si="45"/>
        <v>#NAME?</v>
      </c>
      <c r="D142" s="22">
        <v>2059</v>
      </c>
      <c r="E142" s="160" t="e">
        <f t="shared" si="46"/>
        <v>#NAME?</v>
      </c>
      <c r="F142" s="159">
        <v>242376.57544624186</v>
      </c>
      <c r="G142" s="157" t="s">
        <v>772</v>
      </c>
      <c r="H142" s="159">
        <v>252269.49689302722</v>
      </c>
      <c r="I142" s="157" t="s">
        <v>772</v>
      </c>
    </row>
    <row r="143" spans="1:9" ht="15.75" customHeight="1">
      <c r="A143" s="3" t="e">
        <f t="shared" si="47"/>
        <v>#NAME?</v>
      </c>
      <c r="B143" s="22">
        <v>2060</v>
      </c>
      <c r="C143" s="160" t="e">
        <f t="shared" si="45"/>
        <v>#NAME?</v>
      </c>
      <c r="D143" s="22">
        <v>2060</v>
      </c>
      <c r="E143" s="160" t="e">
        <f t="shared" si="46"/>
        <v>#NAME?</v>
      </c>
      <c r="F143" s="159">
        <v>0</v>
      </c>
      <c r="G143" s="157" t="s">
        <v>772</v>
      </c>
      <c r="H143" s="159">
        <v>0</v>
      </c>
      <c r="I143" s="157" t="s">
        <v>772</v>
      </c>
    </row>
    <row r="144" spans="1:9" ht="15.75" customHeight="1">
      <c r="A144" s="3" t="e">
        <f>CONCATENATE(B144,"-",E144)</f>
        <v>#NAME?</v>
      </c>
      <c r="B144" s="22">
        <v>3360</v>
      </c>
      <c r="C144" s="160" t="e">
        <f t="shared" si="45"/>
        <v>#NAME?</v>
      </c>
      <c r="D144" s="22">
        <v>3360</v>
      </c>
      <c r="E144" s="160" t="e">
        <f t="shared" si="46"/>
        <v>#NAME?</v>
      </c>
      <c r="F144" s="159">
        <f>G144</f>
        <v>33737.392205036944</v>
      </c>
      <c r="G144" s="157">
        <v>33737.392205036944</v>
      </c>
      <c r="H144" s="159">
        <f>I144</f>
        <v>35114.428621569066</v>
      </c>
      <c r="I144" s="157">
        <v>35114.428621569066</v>
      </c>
    </row>
    <row r="145" spans="1:9" ht="15.75" customHeight="1">
      <c r="A145" s="3" t="e">
        <f t="shared" ref="A145:A149" si="48">CONCATENATE(B145,"-",C145)</f>
        <v>#NAME?</v>
      </c>
      <c r="B145" s="22">
        <v>2061</v>
      </c>
      <c r="C145" s="160" t="e">
        <f t="shared" si="45"/>
        <v>#NAME?</v>
      </c>
      <c r="D145" s="22">
        <v>2061</v>
      </c>
      <c r="E145" s="160" t="e">
        <f t="shared" si="46"/>
        <v>#NAME?</v>
      </c>
      <c r="F145" s="159">
        <v>107965.48301539433</v>
      </c>
      <c r="G145" s="157" t="s">
        <v>772</v>
      </c>
      <c r="H145" s="159">
        <v>112372.23742418594</v>
      </c>
      <c r="I145" s="157" t="s">
        <v>772</v>
      </c>
    </row>
    <row r="146" spans="1:9" ht="15.75" customHeight="1">
      <c r="A146" s="3" t="e">
        <f t="shared" si="48"/>
        <v>#NAME?</v>
      </c>
      <c r="B146" s="22">
        <v>2062</v>
      </c>
      <c r="C146" s="160" t="e">
        <f t="shared" si="45"/>
        <v>#NAME?</v>
      </c>
      <c r="D146" s="22">
        <v>2062</v>
      </c>
      <c r="E146" s="160" t="e">
        <f t="shared" si="46"/>
        <v>#NAME?</v>
      </c>
      <c r="F146" s="159">
        <v>15388.347245767351</v>
      </c>
      <c r="G146" s="157" t="s">
        <v>772</v>
      </c>
      <c r="H146" s="159">
        <v>16016.443051717039</v>
      </c>
      <c r="I146" s="157" t="s">
        <v>772</v>
      </c>
    </row>
    <row r="147" spans="1:9" ht="15.75" customHeight="1">
      <c r="A147" s="3" t="e">
        <f t="shared" si="48"/>
        <v>#NAME?</v>
      </c>
      <c r="B147" s="22">
        <v>2063</v>
      </c>
      <c r="C147" s="160" t="e">
        <f t="shared" si="45"/>
        <v>#NAME?</v>
      </c>
      <c r="D147" s="22">
        <v>2063</v>
      </c>
      <c r="E147" s="160" t="e">
        <f t="shared" si="46"/>
        <v>#NAME?</v>
      </c>
      <c r="F147" s="159">
        <v>10972.090983313557</v>
      </c>
      <c r="G147" s="157" t="s">
        <v>772</v>
      </c>
      <c r="H147" s="159">
        <v>11419.931431612069</v>
      </c>
      <c r="I147" s="157" t="s">
        <v>772</v>
      </c>
    </row>
    <row r="148" spans="1:9" ht="15.75" customHeight="1">
      <c r="A148" s="3" t="e">
        <f t="shared" si="48"/>
        <v>#NAME?</v>
      </c>
      <c r="B148" s="22">
        <v>2081</v>
      </c>
      <c r="C148" s="160" t="e">
        <f t="shared" si="45"/>
        <v>#NAME?</v>
      </c>
      <c r="D148" s="22">
        <v>2081</v>
      </c>
      <c r="E148" s="160" t="e">
        <f t="shared" si="46"/>
        <v>#NAME?</v>
      </c>
      <c r="F148" s="159">
        <v>305452.59227414726</v>
      </c>
      <c r="G148" s="157" t="s">
        <v>772</v>
      </c>
      <c r="H148" s="159">
        <v>317920.04502003081</v>
      </c>
      <c r="I148" s="157" t="s">
        <v>772</v>
      </c>
    </row>
    <row r="149" spans="1:9" ht="15.75" customHeight="1">
      <c r="A149" s="3" t="e">
        <f t="shared" si="48"/>
        <v>#NAME?</v>
      </c>
      <c r="B149" s="22">
        <v>2082</v>
      </c>
      <c r="C149" s="160" t="e">
        <f t="shared" si="45"/>
        <v>#NAME?</v>
      </c>
      <c r="D149" s="22">
        <v>2082</v>
      </c>
      <c r="E149" s="160" t="e">
        <f t="shared" si="46"/>
        <v>#NAME?</v>
      </c>
      <c r="F149" s="159">
        <v>4687925.3495380459</v>
      </c>
      <c r="G149" s="157" t="s">
        <v>772</v>
      </c>
      <c r="H149" s="159">
        <v>4879269.2413559249</v>
      </c>
      <c r="I149" s="157" t="s">
        <v>772</v>
      </c>
    </row>
    <row r="150" spans="1:9" ht="15.75" customHeight="1">
      <c r="A150" s="3" t="e">
        <f t="shared" ref="A150:A154" si="49">CONCATENATE(B150,"-",E150)</f>
        <v>#NAME?</v>
      </c>
      <c r="B150" s="22">
        <v>507</v>
      </c>
      <c r="C150" s="160" t="e">
        <f t="shared" si="45"/>
        <v>#NAME?</v>
      </c>
      <c r="D150" s="22">
        <v>507</v>
      </c>
      <c r="E150" s="160" t="e">
        <f t="shared" si="46"/>
        <v>#NAME?</v>
      </c>
      <c r="F150" s="159">
        <v>0</v>
      </c>
      <c r="G150" s="157">
        <v>0</v>
      </c>
      <c r="H150" s="159">
        <v>0</v>
      </c>
      <c r="I150" s="157">
        <v>0</v>
      </c>
    </row>
    <row r="151" spans="1:9" ht="15.75" customHeight="1">
      <c r="A151" s="3" t="e">
        <f t="shared" si="49"/>
        <v>#NAME?</v>
      </c>
      <c r="B151" s="22">
        <v>1861</v>
      </c>
      <c r="C151" s="160" t="e">
        <f t="shared" si="45"/>
        <v>#NAME?</v>
      </c>
      <c r="D151" s="22">
        <v>1861</v>
      </c>
      <c r="E151" s="160" t="e">
        <f t="shared" si="46"/>
        <v>#NAME?</v>
      </c>
      <c r="F151" s="159">
        <f>G151</f>
        <v>33639.738459400374</v>
      </c>
      <c r="G151" s="157">
        <v>33639.738459400374</v>
      </c>
      <c r="H151" s="159">
        <f>I151</f>
        <v>35012.789008763655</v>
      </c>
      <c r="I151" s="157">
        <v>35012.789008763655</v>
      </c>
    </row>
    <row r="152" spans="1:9" ht="15.75" customHeight="1">
      <c r="A152" s="3" t="e">
        <f t="shared" si="49"/>
        <v>#NAME?</v>
      </c>
      <c r="B152" s="22">
        <v>3229</v>
      </c>
      <c r="C152" s="160" t="e">
        <f t="shared" si="45"/>
        <v>#NAME?</v>
      </c>
      <c r="D152" s="22">
        <v>3229</v>
      </c>
      <c r="E152" s="160" t="e">
        <f t="shared" si="46"/>
        <v>#NAME?</v>
      </c>
      <c r="F152" s="159">
        <v>0</v>
      </c>
      <c r="G152" s="157">
        <v>0</v>
      </c>
      <c r="H152" s="159">
        <v>0</v>
      </c>
      <c r="I152" s="157">
        <v>0</v>
      </c>
    </row>
    <row r="153" spans="1:9" ht="15.75" customHeight="1">
      <c r="A153" s="3" t="e">
        <f t="shared" si="49"/>
        <v>#NAME?</v>
      </c>
      <c r="B153" s="22">
        <v>3233</v>
      </c>
      <c r="C153" s="160" t="e">
        <f t="shared" si="45"/>
        <v>#NAME?</v>
      </c>
      <c r="D153" s="22">
        <v>3233</v>
      </c>
      <c r="E153" s="160" t="e">
        <f t="shared" si="46"/>
        <v>#NAME?</v>
      </c>
      <c r="F153" s="159">
        <v>0</v>
      </c>
      <c r="G153" s="157">
        <v>0</v>
      </c>
      <c r="H153" s="159">
        <v>0</v>
      </c>
      <c r="I153" s="157">
        <v>0</v>
      </c>
    </row>
    <row r="154" spans="1:9" ht="15.75" customHeight="1">
      <c r="A154" s="3" t="e">
        <f t="shared" si="49"/>
        <v>#NAME?</v>
      </c>
      <c r="B154" s="22">
        <v>4041</v>
      </c>
      <c r="C154" s="160" t="e">
        <f t="shared" si="45"/>
        <v>#NAME?</v>
      </c>
      <c r="D154" s="22">
        <v>4041</v>
      </c>
      <c r="E154" s="160" t="e">
        <f t="shared" si="46"/>
        <v>#NAME?</v>
      </c>
      <c r="F154" s="159">
        <f>G154</f>
        <v>73635.769779136725</v>
      </c>
      <c r="G154" s="157">
        <v>73635.769779136725</v>
      </c>
      <c r="H154" s="159">
        <f>I154</f>
        <v>76641.311402774954</v>
      </c>
      <c r="I154" s="157">
        <v>76641.311402774954</v>
      </c>
    </row>
    <row r="155" spans="1:9" ht="15.75" customHeight="1">
      <c r="A155" s="3" t="e">
        <f>CONCATENATE(B155,"-",C155)</f>
        <v>#NAME?</v>
      </c>
      <c r="B155" s="22">
        <v>2083</v>
      </c>
      <c r="C155" s="160" t="e">
        <f t="shared" si="45"/>
        <v>#NAME?</v>
      </c>
      <c r="D155" s="22">
        <v>2083</v>
      </c>
      <c r="E155" s="160" t="e">
        <f t="shared" si="46"/>
        <v>#NAME?</v>
      </c>
      <c r="F155" s="159">
        <v>2859687.8568657078</v>
      </c>
      <c r="G155" s="157" t="s">
        <v>772</v>
      </c>
      <c r="H155" s="159">
        <v>2976409.8102071653</v>
      </c>
      <c r="I155" s="157" t="s">
        <v>772</v>
      </c>
    </row>
    <row r="156" spans="1:9" ht="15.75" customHeight="1">
      <c r="A156" s="3" t="e">
        <f>CONCATENATE(B156,"-",E156)</f>
        <v>#NAME?</v>
      </c>
      <c r="B156" s="22">
        <v>4058</v>
      </c>
      <c r="C156" s="160" t="e">
        <f t="shared" si="45"/>
        <v>#NAME?</v>
      </c>
      <c r="D156" s="22">
        <v>4058</v>
      </c>
      <c r="E156" s="160" t="e">
        <f t="shared" si="46"/>
        <v>#NAME?</v>
      </c>
      <c r="F156" s="159">
        <f>G156</f>
        <v>98698.160320668918</v>
      </c>
      <c r="G156" s="157">
        <v>98698.160320668918</v>
      </c>
      <c r="H156" s="159">
        <f>I156</f>
        <v>102726.65666028806</v>
      </c>
      <c r="I156" s="157">
        <v>102726.65666028806</v>
      </c>
    </row>
    <row r="157" spans="1:9" ht="15.75" customHeight="1">
      <c r="A157" s="3" t="e">
        <f>CONCATENATE(B157,"-",C157)</f>
        <v>#NAME?</v>
      </c>
      <c r="B157" s="22">
        <v>2084</v>
      </c>
      <c r="C157" s="160" t="e">
        <f t="shared" si="45"/>
        <v>#NAME?</v>
      </c>
      <c r="D157" s="22">
        <v>2084</v>
      </c>
      <c r="E157" s="160" t="e">
        <f t="shared" si="46"/>
        <v>#NAME?</v>
      </c>
      <c r="F157" s="159">
        <v>377527.54288821056</v>
      </c>
      <c r="G157" s="157" t="s">
        <v>772</v>
      </c>
      <c r="H157" s="159">
        <v>392936.83035303542</v>
      </c>
      <c r="I157" s="157" t="s">
        <v>772</v>
      </c>
    </row>
    <row r="158" spans="1:9" ht="15.75" customHeight="1">
      <c r="A158" s="3" t="e">
        <f>CONCATENATE(B158,"-",E158)</f>
        <v>#NAME?</v>
      </c>
      <c r="B158" s="22">
        <v>4045</v>
      </c>
      <c r="C158" s="160" t="e">
        <f t="shared" si="45"/>
        <v>#NAME?</v>
      </c>
      <c r="D158" s="22">
        <v>4045</v>
      </c>
      <c r="E158" s="160" t="e">
        <f t="shared" si="46"/>
        <v>#NAME?</v>
      </c>
      <c r="F158" s="159">
        <f>G158</f>
        <v>47250.373698554264</v>
      </c>
      <c r="G158" s="157">
        <v>47250.373698554264</v>
      </c>
      <c r="H158" s="159">
        <f>I158</f>
        <v>49178.960380127901</v>
      </c>
      <c r="I158" s="157">
        <v>49178.960380127901</v>
      </c>
    </row>
    <row r="159" spans="1:9" ht="15.75" customHeight="1">
      <c r="A159" s="3" t="e">
        <f t="shared" ref="A159:A161" si="50">CONCATENATE(B159,"-",C159)</f>
        <v>#NAME?</v>
      </c>
      <c r="B159" s="22">
        <v>2085</v>
      </c>
      <c r="C159" s="160" t="e">
        <f t="shared" si="45"/>
        <v>#NAME?</v>
      </c>
      <c r="D159" s="22">
        <v>2085</v>
      </c>
      <c r="E159" s="160" t="e">
        <f t="shared" si="46"/>
        <v>#NAME?</v>
      </c>
      <c r="F159" s="159">
        <v>61926.319490587324</v>
      </c>
      <c r="G159" s="157" t="s">
        <v>772</v>
      </c>
      <c r="H159" s="159">
        <v>64453.924367754153</v>
      </c>
      <c r="I159" s="157" t="s">
        <v>772</v>
      </c>
    </row>
    <row r="160" spans="1:9" ht="15.75" customHeight="1">
      <c r="A160" s="3" t="e">
        <f t="shared" si="50"/>
        <v>#NAME?</v>
      </c>
      <c r="B160" s="22">
        <v>2086</v>
      </c>
      <c r="C160" s="160" t="e">
        <f t="shared" si="45"/>
        <v>#NAME?</v>
      </c>
      <c r="D160" s="22">
        <v>2086</v>
      </c>
      <c r="E160" s="160" t="e">
        <f t="shared" si="46"/>
        <v>#NAME?</v>
      </c>
      <c r="F160" s="159">
        <v>353017.5730463799</v>
      </c>
      <c r="G160" s="157" t="s">
        <v>772</v>
      </c>
      <c r="H160" s="159">
        <v>367426.45357888518</v>
      </c>
      <c r="I160" s="157" t="s">
        <v>772</v>
      </c>
    </row>
    <row r="161" spans="1:9" ht="15.75" customHeight="1">
      <c r="A161" s="3" t="e">
        <f t="shared" si="50"/>
        <v>#NAME?</v>
      </c>
      <c r="B161" s="22">
        <v>2087</v>
      </c>
      <c r="C161" s="160" t="e">
        <f t="shared" si="45"/>
        <v>#NAME?</v>
      </c>
      <c r="D161" s="22">
        <v>2087</v>
      </c>
      <c r="E161" s="160" t="e">
        <f t="shared" si="46"/>
        <v>#NAME?</v>
      </c>
      <c r="F161" s="159">
        <v>784400.33939222281</v>
      </c>
      <c r="G161" s="157" t="s">
        <v>772</v>
      </c>
      <c r="H161" s="159">
        <v>816416.6797755789</v>
      </c>
      <c r="I161" s="157" t="s">
        <v>772</v>
      </c>
    </row>
    <row r="162" spans="1:9" ht="15.75" customHeight="1">
      <c r="A162" s="3" t="e">
        <f t="shared" ref="A162:A163" si="51">CONCATENATE(B162,"-",E162)</f>
        <v>#NAME?</v>
      </c>
      <c r="B162" s="22">
        <v>4395</v>
      </c>
      <c r="C162" s="160" t="e">
        <f t="shared" si="45"/>
        <v>#NAME?</v>
      </c>
      <c r="D162" s="22">
        <v>4395</v>
      </c>
      <c r="E162" s="160" t="e">
        <f t="shared" si="46"/>
        <v>#NAME?</v>
      </c>
      <c r="F162" s="159">
        <f t="shared" ref="F162:F163" si="52">G162</f>
        <v>39216.44379162792</v>
      </c>
      <c r="G162" s="157">
        <v>39216.44379162792</v>
      </c>
      <c r="H162" s="159">
        <f t="shared" ref="H162:H163" si="53">I162</f>
        <v>40817.114966796405</v>
      </c>
      <c r="I162" s="157">
        <v>40817.114966796405</v>
      </c>
    </row>
    <row r="163" spans="1:9" ht="15.75" customHeight="1">
      <c r="A163" s="3" t="e">
        <f t="shared" si="51"/>
        <v>#NAME?</v>
      </c>
      <c r="B163" s="22">
        <v>4555</v>
      </c>
      <c r="C163" s="160" t="e">
        <f t="shared" si="45"/>
        <v>#NAME?</v>
      </c>
      <c r="D163" s="22">
        <v>4555</v>
      </c>
      <c r="E163" s="160" t="e">
        <f t="shared" si="46"/>
        <v>#NAME?</v>
      </c>
      <c r="F163" s="159">
        <f t="shared" si="52"/>
        <v>62481.954454124469</v>
      </c>
      <c r="G163" s="157">
        <v>62481.954454124469</v>
      </c>
      <c r="H163" s="159">
        <f t="shared" si="53"/>
        <v>65032.238309394852</v>
      </c>
      <c r="I163" s="157">
        <v>65032.238309394852</v>
      </c>
    </row>
    <row r="164" spans="1:9" ht="15.75" customHeight="1">
      <c r="A164" s="3" t="e">
        <f t="shared" ref="A164:A166" si="54">CONCATENATE(B164,"-",C164)</f>
        <v>#NAME?</v>
      </c>
      <c r="B164" s="22">
        <v>2088</v>
      </c>
      <c r="C164" s="160" t="e">
        <f t="shared" si="45"/>
        <v>#NAME?</v>
      </c>
      <c r="D164" s="22">
        <v>2088</v>
      </c>
      <c r="E164" s="160" t="e">
        <f t="shared" si="46"/>
        <v>#NAME?</v>
      </c>
      <c r="F164" s="159">
        <v>1576639.5610740038</v>
      </c>
      <c r="G164" s="157" t="s">
        <v>772</v>
      </c>
      <c r="H164" s="159">
        <v>1640992.1962198815</v>
      </c>
      <c r="I164" s="157" t="s">
        <v>772</v>
      </c>
    </row>
    <row r="165" spans="1:9" ht="15.75" customHeight="1">
      <c r="A165" s="3" t="e">
        <f t="shared" si="54"/>
        <v>#NAME?</v>
      </c>
      <c r="B165" s="22">
        <v>2089</v>
      </c>
      <c r="C165" s="160" t="e">
        <f t="shared" si="45"/>
        <v>#NAME?</v>
      </c>
      <c r="D165" s="22">
        <v>2089</v>
      </c>
      <c r="E165" s="160" t="e">
        <f t="shared" si="46"/>
        <v>#NAME?</v>
      </c>
      <c r="F165" s="159">
        <v>108826.58289774296</v>
      </c>
      <c r="G165" s="157" t="s">
        <v>772</v>
      </c>
      <c r="H165" s="159">
        <v>113268.48424050797</v>
      </c>
      <c r="I165" s="157" t="s">
        <v>772</v>
      </c>
    </row>
    <row r="166" spans="1:9" ht="15.75" customHeight="1">
      <c r="A166" s="3" t="e">
        <f t="shared" si="54"/>
        <v>#NAME?</v>
      </c>
      <c r="B166" s="22">
        <v>2090</v>
      </c>
      <c r="C166" s="160" t="e">
        <f t="shared" si="45"/>
        <v>#NAME?</v>
      </c>
      <c r="D166" s="22">
        <v>2090</v>
      </c>
      <c r="E166" s="160" t="e">
        <f t="shared" si="46"/>
        <v>#NAME?</v>
      </c>
      <c r="F166" s="159">
        <v>0</v>
      </c>
      <c r="G166" s="157" t="s">
        <v>772</v>
      </c>
      <c r="H166" s="159">
        <v>0</v>
      </c>
      <c r="I166" s="157" t="s">
        <v>772</v>
      </c>
    </row>
    <row r="167" spans="1:9" ht="15.75" customHeight="1">
      <c r="A167" s="3" t="e">
        <f>CONCATENATE(B167,"-",E167)</f>
        <v>#NAME?</v>
      </c>
      <c r="B167" s="22">
        <v>594</v>
      </c>
      <c r="C167" s="160" t="e">
        <f t="shared" si="45"/>
        <v>#NAME?</v>
      </c>
      <c r="D167" s="22">
        <v>594</v>
      </c>
      <c r="E167" s="160" t="e">
        <f t="shared" si="46"/>
        <v>#NAME?</v>
      </c>
      <c r="F167" s="159">
        <f>G167</f>
        <v>68066.79995592394</v>
      </c>
      <c r="G167" s="157">
        <v>68066.79995592394</v>
      </c>
      <c r="H167" s="159">
        <f>I167</f>
        <v>70845.036688818785</v>
      </c>
      <c r="I167" s="157">
        <v>70845.036688818785</v>
      </c>
    </row>
    <row r="168" spans="1:9" ht="15.75" customHeight="1">
      <c r="A168" s="3" t="e">
        <f t="shared" ref="A168:A169" si="55">CONCATENATE(B168,"-",C168)</f>
        <v>#NAME?</v>
      </c>
      <c r="B168" s="22">
        <v>2091</v>
      </c>
      <c r="C168" s="160" t="e">
        <f t="shared" si="45"/>
        <v>#NAME?</v>
      </c>
      <c r="D168" s="22">
        <v>2091</v>
      </c>
      <c r="E168" s="160" t="e">
        <f t="shared" si="46"/>
        <v>#NAME?</v>
      </c>
      <c r="F168" s="159">
        <v>481758.0542265065</v>
      </c>
      <c r="G168" s="157" t="s">
        <v>772</v>
      </c>
      <c r="H168" s="159">
        <v>501421.64827656798</v>
      </c>
      <c r="I168" s="157" t="s">
        <v>772</v>
      </c>
    </row>
    <row r="169" spans="1:9" ht="15.75" customHeight="1">
      <c r="A169" s="3" t="e">
        <f t="shared" si="55"/>
        <v>#NAME?</v>
      </c>
      <c r="B169" s="22">
        <v>2092</v>
      </c>
      <c r="C169" s="160" t="e">
        <f t="shared" si="45"/>
        <v>#NAME?</v>
      </c>
      <c r="D169" s="22">
        <v>2092</v>
      </c>
      <c r="E169" s="160" t="e">
        <f t="shared" si="46"/>
        <v>#NAME?</v>
      </c>
      <c r="F169" s="159">
        <v>136274.91079644818</v>
      </c>
      <c r="G169" s="157" t="s">
        <v>772</v>
      </c>
      <c r="H169" s="159">
        <v>141837.15205344604</v>
      </c>
      <c r="I169" s="157" t="s">
        <v>772</v>
      </c>
    </row>
    <row r="170" spans="1:9" ht="15.75" customHeight="1">
      <c r="A170" s="3" t="e">
        <f t="shared" ref="A170:A171" si="56">CONCATENATE(B170,"-",E170)</f>
        <v>#NAME?</v>
      </c>
      <c r="B170" s="22">
        <v>5252</v>
      </c>
      <c r="C170" s="160" t="e">
        <f t="shared" si="45"/>
        <v>#NAME?</v>
      </c>
      <c r="D170" s="22">
        <v>5252</v>
      </c>
      <c r="E170" s="160" t="e">
        <f t="shared" si="46"/>
        <v>#NAME?</v>
      </c>
      <c r="F170" s="159">
        <v>0</v>
      </c>
      <c r="G170" s="157">
        <v>0</v>
      </c>
      <c r="H170" s="159">
        <v>0</v>
      </c>
      <c r="I170" s="157">
        <v>0</v>
      </c>
    </row>
    <row r="171" spans="1:9" ht="15.75" customHeight="1">
      <c r="A171" s="3" t="e">
        <f t="shared" si="56"/>
        <v>#NAME?</v>
      </c>
      <c r="B171" s="22">
        <v>5349</v>
      </c>
      <c r="C171" s="160" t="e">
        <f t="shared" si="45"/>
        <v>#NAME?</v>
      </c>
      <c r="D171" s="22">
        <v>5349</v>
      </c>
      <c r="E171" s="160" t="e">
        <f t="shared" si="46"/>
        <v>#NAME?</v>
      </c>
      <c r="F171" s="159">
        <f>G171</f>
        <v>99329.913913806726</v>
      </c>
      <c r="G171" s="157">
        <v>99329.913913806726</v>
      </c>
      <c r="H171" s="159">
        <f>I171</f>
        <v>103384.19611437025</v>
      </c>
      <c r="I171" s="157">
        <v>103384.19611437025</v>
      </c>
    </row>
    <row r="172" spans="1:9" ht="15.75" customHeight="1">
      <c r="A172" s="3" t="e">
        <f t="shared" ref="A172:A173" si="57">CONCATENATE(B172,"-",C172)</f>
        <v>#NAME?</v>
      </c>
      <c r="B172" s="22">
        <v>2093</v>
      </c>
      <c r="C172" s="160" t="e">
        <f t="shared" si="45"/>
        <v>#NAME?</v>
      </c>
      <c r="D172" s="22">
        <v>2093</v>
      </c>
      <c r="E172" s="160" t="e">
        <f t="shared" si="46"/>
        <v>#NAME?</v>
      </c>
      <c r="F172" s="159">
        <v>152157.41160757266</v>
      </c>
      <c r="G172" s="157" t="s">
        <v>772</v>
      </c>
      <c r="H172" s="159">
        <v>158367.9182038001</v>
      </c>
      <c r="I172" s="157" t="s">
        <v>772</v>
      </c>
    </row>
    <row r="173" spans="1:9" ht="15.75" customHeight="1">
      <c r="A173" s="3" t="e">
        <f t="shared" si="57"/>
        <v>#NAME?</v>
      </c>
      <c r="B173" s="22">
        <v>2094</v>
      </c>
      <c r="C173" s="160" t="e">
        <f t="shared" si="45"/>
        <v>#NAME?</v>
      </c>
      <c r="D173" s="22">
        <v>2094</v>
      </c>
      <c r="E173" s="160" t="e">
        <f t="shared" si="46"/>
        <v>#NAME?</v>
      </c>
      <c r="F173" s="159">
        <v>81171.146012917452</v>
      </c>
      <c r="G173" s="157" t="s">
        <v>772</v>
      </c>
      <c r="H173" s="159">
        <v>84484.25401344469</v>
      </c>
      <c r="I173" s="157" t="s">
        <v>772</v>
      </c>
    </row>
    <row r="174" spans="1:9" ht="15.75" customHeight="1">
      <c r="A174" s="3" t="e">
        <f>CONCATENATE(B174,"-",E174)</f>
        <v>#NAME?</v>
      </c>
      <c r="B174" s="22">
        <v>5444</v>
      </c>
      <c r="C174" s="160" t="e">
        <f t="shared" si="45"/>
        <v>#NAME?</v>
      </c>
      <c r="D174" s="22">
        <v>5444</v>
      </c>
      <c r="E174" s="160" t="e">
        <f t="shared" si="46"/>
        <v>#NAME?</v>
      </c>
      <c r="F174" s="159">
        <f>G174</f>
        <v>124721.17764805694</v>
      </c>
      <c r="G174" s="157">
        <v>124721.17764805694</v>
      </c>
      <c r="H174" s="159">
        <f>I174</f>
        <v>129811.83796022253</v>
      </c>
      <c r="I174" s="157">
        <v>129811.83796022253</v>
      </c>
    </row>
    <row r="175" spans="1:9" ht="15.75" customHeight="1">
      <c r="A175" s="3" t="e">
        <f>CONCATENATE(B175,"-",C175)</f>
        <v>#NAME?</v>
      </c>
      <c r="B175" s="22">
        <v>2095</v>
      </c>
      <c r="C175" s="160" t="e">
        <f t="shared" si="45"/>
        <v>#NAME?</v>
      </c>
      <c r="D175" s="22">
        <v>2095</v>
      </c>
      <c r="E175" s="160" t="e">
        <f t="shared" si="46"/>
        <v>#NAME?</v>
      </c>
      <c r="F175" s="159">
        <v>0</v>
      </c>
      <c r="G175" s="157" t="s">
        <v>772</v>
      </c>
      <c r="H175" s="159">
        <v>0</v>
      </c>
      <c r="I175" s="157" t="s">
        <v>772</v>
      </c>
    </row>
    <row r="176" spans="1:9" ht="15.75" customHeight="1">
      <c r="A176" s="3" t="e">
        <f>CONCATENATE(B176,"-",E176)</f>
        <v>#NAME?</v>
      </c>
      <c r="B176" s="22">
        <v>3401</v>
      </c>
      <c r="C176" s="160" t="e">
        <f t="shared" si="45"/>
        <v>#NAME?</v>
      </c>
      <c r="D176" s="22">
        <v>3401</v>
      </c>
      <c r="E176" s="160" t="e">
        <f t="shared" si="46"/>
        <v>#NAME?</v>
      </c>
      <c r="F176" s="159">
        <f>G176</f>
        <v>97145.694885481003</v>
      </c>
      <c r="G176" s="157">
        <v>97145.694885481003</v>
      </c>
      <c r="H176" s="159">
        <f>I176</f>
        <v>101110.82528897002</v>
      </c>
      <c r="I176" s="157">
        <v>101110.82528897002</v>
      </c>
    </row>
    <row r="177" spans="1:9" ht="15.75" customHeight="1">
      <c r="A177" s="3" t="e">
        <f t="shared" ref="A177:A178" si="58">CONCATENATE(B177,"-",C177)</f>
        <v>#NAME?</v>
      </c>
      <c r="B177" s="22">
        <v>2096</v>
      </c>
      <c r="C177" s="160" t="e">
        <f t="shared" si="45"/>
        <v>#NAME?</v>
      </c>
      <c r="D177" s="22">
        <v>2096</v>
      </c>
      <c r="E177" s="160" t="e">
        <f t="shared" si="46"/>
        <v>#NAME?</v>
      </c>
      <c r="F177" s="159">
        <v>379179.50747021992</v>
      </c>
      <c r="G177" s="157" t="s">
        <v>772</v>
      </c>
      <c r="H177" s="159">
        <v>394656.22206084116</v>
      </c>
      <c r="I177" s="157" t="s">
        <v>772</v>
      </c>
    </row>
    <row r="178" spans="1:9" ht="15.75" customHeight="1">
      <c r="A178" s="3" t="e">
        <f t="shared" si="58"/>
        <v>#NAME?</v>
      </c>
      <c r="B178" s="22">
        <v>2097</v>
      </c>
      <c r="C178" s="160" t="e">
        <f t="shared" si="45"/>
        <v>#NAME?</v>
      </c>
      <c r="D178" s="22">
        <v>2097</v>
      </c>
      <c r="E178" s="160" t="e">
        <f t="shared" si="46"/>
        <v>#NAME?</v>
      </c>
      <c r="F178" s="159">
        <v>1528147.8779955485</v>
      </c>
      <c r="G178" s="157" t="s">
        <v>772</v>
      </c>
      <c r="H178" s="159">
        <v>1590521.2607708769</v>
      </c>
      <c r="I178" s="157" t="s">
        <v>772</v>
      </c>
    </row>
    <row r="179" spans="1:9" ht="15.75" customHeight="1">
      <c r="A179" s="3" t="e">
        <f t="shared" ref="A179:A181" si="59">CONCATENATE(B179,"-",E179)</f>
        <v>#NAME?</v>
      </c>
      <c r="B179" s="22">
        <v>3240</v>
      </c>
      <c r="C179" s="160" t="e">
        <f t="shared" si="45"/>
        <v>#NAME?</v>
      </c>
      <c r="D179" s="22">
        <v>3240</v>
      </c>
      <c r="E179" s="160" t="e">
        <f t="shared" si="46"/>
        <v>#NAME?</v>
      </c>
      <c r="F179" s="159">
        <f t="shared" ref="F179:F181" si="60">G179</f>
        <v>35440.95632113039</v>
      </c>
      <c r="G179" s="157">
        <v>35440.95632113039</v>
      </c>
      <c r="H179" s="159">
        <f t="shared" ref="H179:H181" si="61">I179</f>
        <v>36887.525966890811</v>
      </c>
      <c r="I179" s="157">
        <v>36887.525966890811</v>
      </c>
    </row>
    <row r="180" spans="1:9" ht="15.75" customHeight="1">
      <c r="A180" s="3" t="e">
        <f t="shared" si="59"/>
        <v>#NAME?</v>
      </c>
      <c r="B180" s="22">
        <v>3361</v>
      </c>
      <c r="C180" s="160" t="e">
        <f t="shared" si="45"/>
        <v>#NAME?</v>
      </c>
      <c r="D180" s="22">
        <v>3361</v>
      </c>
      <c r="E180" s="160" t="e">
        <f t="shared" si="46"/>
        <v>#NAME?</v>
      </c>
      <c r="F180" s="159">
        <f t="shared" si="60"/>
        <v>60926.813515692906</v>
      </c>
      <c r="G180" s="157">
        <v>60926.813515692906</v>
      </c>
      <c r="H180" s="159">
        <f t="shared" si="61"/>
        <v>63413.622230619141</v>
      </c>
      <c r="I180" s="157">
        <v>63413.622230619141</v>
      </c>
    </row>
    <row r="181" spans="1:9" ht="15.75" customHeight="1">
      <c r="A181" s="3" t="e">
        <f t="shared" si="59"/>
        <v>#NAME?</v>
      </c>
      <c r="B181" s="22">
        <v>4038</v>
      </c>
      <c r="C181" s="160" t="e">
        <f t="shared" si="45"/>
        <v>#NAME?</v>
      </c>
      <c r="D181" s="22">
        <v>4038</v>
      </c>
      <c r="E181" s="160" t="e">
        <f t="shared" si="46"/>
        <v>#NAME?</v>
      </c>
      <c r="F181" s="159">
        <f t="shared" si="60"/>
        <v>62577.565642569367</v>
      </c>
      <c r="G181" s="157">
        <v>62577.565642569367</v>
      </c>
      <c r="H181" s="159">
        <f t="shared" si="61"/>
        <v>65131.751995327293</v>
      </c>
      <c r="I181" s="157">
        <v>65131.751995327293</v>
      </c>
    </row>
    <row r="182" spans="1:9" ht="15.75" customHeight="1">
      <c r="A182" s="3" t="e">
        <f t="shared" ref="A182:A184" si="62">CONCATENATE(B182,"-",C182)</f>
        <v>#NAME?</v>
      </c>
      <c r="B182" s="22">
        <v>2099</v>
      </c>
      <c r="C182" s="160" t="e">
        <f t="shared" si="45"/>
        <v>#NAME?</v>
      </c>
      <c r="D182" s="22">
        <v>2099</v>
      </c>
      <c r="E182" s="160" t="e">
        <f t="shared" si="46"/>
        <v>#NAME?</v>
      </c>
      <c r="F182" s="159">
        <v>236882.93676848599</v>
      </c>
      <c r="G182" s="157" t="s">
        <v>772</v>
      </c>
      <c r="H182" s="159">
        <v>246551.62806515887</v>
      </c>
      <c r="I182" s="157" t="s">
        <v>772</v>
      </c>
    </row>
    <row r="183" spans="1:9" ht="15.75" customHeight="1">
      <c r="A183" s="3" t="e">
        <f t="shared" si="62"/>
        <v>#NAME?</v>
      </c>
      <c r="B183" s="22">
        <v>2100</v>
      </c>
      <c r="C183" s="160" t="e">
        <f t="shared" si="45"/>
        <v>#NAME?</v>
      </c>
      <c r="D183" s="22">
        <v>2100</v>
      </c>
      <c r="E183" s="160" t="e">
        <f t="shared" si="46"/>
        <v>#NAME?</v>
      </c>
      <c r="F183" s="159">
        <v>2630407.8918014881</v>
      </c>
      <c r="G183" s="157" t="s">
        <v>772</v>
      </c>
      <c r="H183" s="159">
        <v>2737771.4792219568</v>
      </c>
      <c r="I183" s="157" t="s">
        <v>772</v>
      </c>
    </row>
    <row r="184" spans="1:9" ht="15.75" customHeight="1">
      <c r="A184" s="3" t="e">
        <f t="shared" si="62"/>
        <v>#NAME?</v>
      </c>
      <c r="B184" s="22">
        <v>2101</v>
      </c>
      <c r="C184" s="160" t="e">
        <f t="shared" si="45"/>
        <v>#NAME?</v>
      </c>
      <c r="D184" s="22">
        <v>2101</v>
      </c>
      <c r="E184" s="160" t="e">
        <f t="shared" si="46"/>
        <v>#NAME?</v>
      </c>
      <c r="F184" s="159">
        <v>1134678.4629868122</v>
      </c>
      <c r="G184" s="157" t="s">
        <v>772</v>
      </c>
      <c r="H184" s="159">
        <v>1180991.8696393352</v>
      </c>
      <c r="I184" s="157" t="s">
        <v>772</v>
      </c>
    </row>
    <row r="185" spans="1:9" ht="15.75" customHeight="1">
      <c r="A185" s="3" t="e">
        <f>CONCATENATE(B185,"-",E185)</f>
        <v>#NAME?</v>
      </c>
      <c r="B185" s="22">
        <v>3505</v>
      </c>
      <c r="C185" s="160" t="e">
        <f t="shared" si="45"/>
        <v>#NAME?</v>
      </c>
      <c r="D185" s="22">
        <v>3505</v>
      </c>
      <c r="E185" s="160" t="e">
        <f t="shared" si="46"/>
        <v>#NAME?</v>
      </c>
      <c r="F185" s="159">
        <v>0</v>
      </c>
      <c r="G185" s="157">
        <v>0</v>
      </c>
      <c r="H185" s="159">
        <v>0</v>
      </c>
      <c r="I185" s="157">
        <v>0</v>
      </c>
    </row>
    <row r="186" spans="1:9" ht="15.75" customHeight="1">
      <c r="A186" s="3" t="e">
        <f>CONCATENATE(B186,"-",C186)</f>
        <v>#NAME?</v>
      </c>
      <c r="B186" s="22">
        <v>2102</v>
      </c>
      <c r="C186" s="160" t="e">
        <f t="shared" si="45"/>
        <v>#NAME?</v>
      </c>
      <c r="D186" s="22">
        <v>2102</v>
      </c>
      <c r="E186" s="160" t="e">
        <f t="shared" si="46"/>
        <v>#NAME?</v>
      </c>
      <c r="F186" s="159">
        <v>627058.29221943556</v>
      </c>
      <c r="G186" s="157" t="s">
        <v>772</v>
      </c>
      <c r="H186" s="159">
        <v>652652.50822839211</v>
      </c>
      <c r="I186" s="157" t="s">
        <v>772</v>
      </c>
    </row>
    <row r="187" spans="1:9" ht="15.75" customHeight="1">
      <c r="A187" s="3" t="e">
        <f>CONCATENATE(B187,"-",E187)</f>
        <v>#NAME?</v>
      </c>
      <c r="B187" s="22">
        <v>4484</v>
      </c>
      <c r="C187" s="160" t="e">
        <f t="shared" si="45"/>
        <v>#NAME?</v>
      </c>
      <c r="D187" s="22">
        <v>4484</v>
      </c>
      <c r="E187" s="160" t="e">
        <f t="shared" si="46"/>
        <v>#NAME?</v>
      </c>
      <c r="F187" s="159">
        <v>0</v>
      </c>
      <c r="G187" s="157">
        <v>0</v>
      </c>
      <c r="H187" s="159">
        <v>0</v>
      </c>
      <c r="I187" s="157">
        <v>0</v>
      </c>
    </row>
    <row r="188" spans="1:9" ht="15.75" customHeight="1">
      <c r="A188" s="3" t="e">
        <f>CONCATENATE(B188,"-",C188)</f>
        <v>#NAME?</v>
      </c>
      <c r="B188" s="22">
        <v>2103</v>
      </c>
      <c r="C188" s="160" t="e">
        <f t="shared" si="45"/>
        <v>#NAME?</v>
      </c>
      <c r="D188" s="22">
        <v>2103</v>
      </c>
      <c r="E188" s="160" t="e">
        <f t="shared" si="46"/>
        <v>#NAME?</v>
      </c>
      <c r="F188" s="159">
        <v>216742.23205474098</v>
      </c>
      <c r="G188" s="157" t="s">
        <v>772</v>
      </c>
      <c r="H188" s="159">
        <v>225588.853771261</v>
      </c>
      <c r="I188" s="157" t="s">
        <v>772</v>
      </c>
    </row>
    <row r="189" spans="1:9" ht="15.75" customHeight="1">
      <c r="A189" s="3" t="e">
        <f t="shared" ref="A189:A191" si="63">CONCATENATE(B189,"-",E189)</f>
        <v>#NAME?</v>
      </c>
      <c r="B189" s="22">
        <v>2994</v>
      </c>
      <c r="C189" s="160" t="e">
        <f t="shared" si="45"/>
        <v>#NAME?</v>
      </c>
      <c r="D189" s="22">
        <v>2994</v>
      </c>
      <c r="E189" s="160" t="e">
        <f t="shared" si="46"/>
        <v>#NAME?</v>
      </c>
      <c r="F189" s="159">
        <v>0</v>
      </c>
      <c r="G189" s="157">
        <v>0</v>
      </c>
      <c r="H189" s="159">
        <v>0</v>
      </c>
      <c r="I189" s="157">
        <v>0</v>
      </c>
    </row>
    <row r="190" spans="1:9" ht="15.75" customHeight="1">
      <c r="A190" s="3" t="e">
        <f t="shared" si="63"/>
        <v>#NAME?</v>
      </c>
      <c r="B190" s="22">
        <v>5061</v>
      </c>
      <c r="C190" s="160" t="e">
        <f t="shared" si="45"/>
        <v>#NAME?</v>
      </c>
      <c r="D190" s="22">
        <v>5061</v>
      </c>
      <c r="E190" s="160" t="e">
        <f t="shared" si="46"/>
        <v>#NAME?</v>
      </c>
      <c r="F190" s="159">
        <v>0</v>
      </c>
      <c r="G190" s="157" t="s">
        <v>772</v>
      </c>
      <c r="H190" s="159">
        <v>0</v>
      </c>
      <c r="I190" s="157" t="s">
        <v>772</v>
      </c>
    </row>
    <row r="191" spans="1:9" ht="15.75" customHeight="1">
      <c r="A191" s="3" t="e">
        <f t="shared" si="63"/>
        <v>#NAME?</v>
      </c>
      <c r="B191" s="22">
        <v>5457</v>
      </c>
      <c r="C191" s="160" t="e">
        <f t="shared" si="45"/>
        <v>#NAME?</v>
      </c>
      <c r="D191" s="22">
        <v>5457</v>
      </c>
      <c r="E191" s="160" t="e">
        <f t="shared" si="46"/>
        <v>#NAME?</v>
      </c>
      <c r="F191" s="159">
        <f>G191</f>
        <v>395323.8449590283</v>
      </c>
      <c r="G191" s="157">
        <v>395323.8449590283</v>
      </c>
      <c r="H191" s="159">
        <f>I191</f>
        <v>411459.51210021309</v>
      </c>
      <c r="I191" s="157">
        <v>411459.51210021309</v>
      </c>
    </row>
    <row r="192" spans="1:9" ht="15.75" customHeight="1">
      <c r="A192" s="3" t="e">
        <f>CONCATENATE(B192,"-",C192)</f>
        <v>#NAME?</v>
      </c>
      <c r="B192" s="22">
        <v>2104</v>
      </c>
      <c r="C192" s="160" t="e">
        <f t="shared" si="45"/>
        <v>#NAME?</v>
      </c>
      <c r="D192" s="22">
        <v>2104</v>
      </c>
      <c r="E192" s="160" t="e">
        <f t="shared" si="46"/>
        <v>#NAME?</v>
      </c>
      <c r="F192" s="159">
        <v>169209.9657597469</v>
      </c>
      <c r="G192" s="157" t="s">
        <v>772</v>
      </c>
      <c r="H192" s="159">
        <v>176116.49497443045</v>
      </c>
      <c r="I192" s="157" t="s">
        <v>772</v>
      </c>
    </row>
    <row r="193" spans="1:9" ht="15.75" customHeight="1">
      <c r="A193" s="3" t="e">
        <f>CONCATENATE(B193,"-",E193)</f>
        <v>#NAME?</v>
      </c>
      <c r="B193" s="22">
        <v>4399</v>
      </c>
      <c r="C193" s="160" t="e">
        <f t="shared" si="45"/>
        <v>#NAME?</v>
      </c>
      <c r="D193" s="22">
        <v>4399</v>
      </c>
      <c r="E193" s="160" t="e">
        <f t="shared" si="46"/>
        <v>#NAME?</v>
      </c>
      <c r="F193" s="159">
        <f>G193</f>
        <v>1266040.7807095526</v>
      </c>
      <c r="G193" s="157">
        <v>1266040.7807095526</v>
      </c>
      <c r="H193" s="159">
        <v>0</v>
      </c>
      <c r="I193" s="157">
        <v>1317715.9146160646</v>
      </c>
    </row>
    <row r="194" spans="1:9" ht="15.75" customHeight="1">
      <c r="A194" s="3" t="e">
        <f t="shared" ref="A194:A196" si="64">CONCATENATE(B194,"-",C194)</f>
        <v>#NAME?</v>
      </c>
      <c r="B194" s="22">
        <v>2105</v>
      </c>
      <c r="C194" s="160" t="e">
        <f t="shared" si="45"/>
        <v>#NAME?</v>
      </c>
      <c r="D194" s="22">
        <v>2105</v>
      </c>
      <c r="E194" s="160" t="e">
        <f t="shared" si="46"/>
        <v>#NAME?</v>
      </c>
      <c r="F194" s="159">
        <v>217919.90517968003</v>
      </c>
      <c r="G194" s="157" t="s">
        <v>772</v>
      </c>
      <c r="H194" s="159">
        <v>226814.59518701391</v>
      </c>
      <c r="I194" s="157" t="s">
        <v>772</v>
      </c>
    </row>
    <row r="195" spans="1:9" ht="15.75" customHeight="1">
      <c r="A195" s="3" t="e">
        <f t="shared" si="64"/>
        <v>#NAME?</v>
      </c>
      <c r="B195" s="22">
        <v>2107</v>
      </c>
      <c r="C195" s="160" t="e">
        <f t="shared" si="45"/>
        <v>#NAME?</v>
      </c>
      <c r="D195" s="22">
        <v>2107</v>
      </c>
      <c r="E195" s="160" t="e">
        <f t="shared" si="46"/>
        <v>#NAME?</v>
      </c>
      <c r="F195" s="159">
        <v>41467.551366362022</v>
      </c>
      <c r="G195" s="157" t="s">
        <v>772</v>
      </c>
      <c r="H195" s="159">
        <v>43160.104483356386</v>
      </c>
      <c r="I195" s="157" t="s">
        <v>772</v>
      </c>
    </row>
    <row r="196" spans="1:9" ht="15.75" customHeight="1">
      <c r="A196" s="3" t="e">
        <f t="shared" si="64"/>
        <v>#NAME?</v>
      </c>
      <c r="B196" s="22">
        <v>2108</v>
      </c>
      <c r="C196" s="160" t="e">
        <f t="shared" si="45"/>
        <v>#NAME?</v>
      </c>
      <c r="D196" s="22">
        <v>2108</v>
      </c>
      <c r="E196" s="160" t="e">
        <f t="shared" si="46"/>
        <v>#NAME?</v>
      </c>
      <c r="F196" s="159">
        <v>670086.82320560992</v>
      </c>
      <c r="G196" s="157" t="s">
        <v>772</v>
      </c>
      <c r="H196" s="159">
        <v>697437.30578543071</v>
      </c>
      <c r="I196" s="157" t="s">
        <v>772</v>
      </c>
    </row>
    <row r="197" spans="1:9" ht="15.75" customHeight="1">
      <c r="A197" s="3" t="e">
        <f>CONCATENATE(B197,"-",E197)</f>
        <v>#NAME?</v>
      </c>
      <c r="B197" s="22">
        <v>4040</v>
      </c>
      <c r="C197" s="160" t="e">
        <f t="shared" si="45"/>
        <v>#NAME?</v>
      </c>
      <c r="D197" s="22">
        <v>4040</v>
      </c>
      <c r="E197" s="160" t="e">
        <f t="shared" si="46"/>
        <v>#NAME?</v>
      </c>
      <c r="F197" s="159">
        <f>G197</f>
        <v>81532.931760303836</v>
      </c>
      <c r="G197" s="157">
        <v>81532.931760303836</v>
      </c>
      <c r="H197" s="159">
        <f>I197</f>
        <v>84860.80652603053</v>
      </c>
      <c r="I197" s="157">
        <v>84860.80652603053</v>
      </c>
    </row>
    <row r="198" spans="1:9" ht="15.75" customHeight="1">
      <c r="A198" s="3" t="e">
        <f t="shared" ref="A198:A200" si="65">CONCATENATE(B198,"-",C198)</f>
        <v>#NAME?</v>
      </c>
      <c r="B198" s="22">
        <v>2109</v>
      </c>
      <c r="C198" s="160" t="e">
        <f t="shared" si="45"/>
        <v>#NAME?</v>
      </c>
      <c r="D198" s="22">
        <v>2109</v>
      </c>
      <c r="E198" s="160" t="e">
        <f t="shared" si="46"/>
        <v>#NAME?</v>
      </c>
      <c r="F198" s="159">
        <v>0</v>
      </c>
      <c r="G198" s="157" t="s">
        <v>772</v>
      </c>
      <c r="H198" s="159">
        <v>0</v>
      </c>
      <c r="I198" s="157" t="s">
        <v>772</v>
      </c>
    </row>
    <row r="199" spans="1:9" ht="15.75" customHeight="1">
      <c r="A199" s="3" t="e">
        <f t="shared" si="65"/>
        <v>#NAME?</v>
      </c>
      <c r="B199" s="22">
        <v>2110</v>
      </c>
      <c r="C199" s="160" t="e">
        <f t="shared" si="45"/>
        <v>#NAME?</v>
      </c>
      <c r="D199" s="22">
        <v>2110</v>
      </c>
      <c r="E199" s="160" t="e">
        <f t="shared" si="46"/>
        <v>#NAME?</v>
      </c>
      <c r="F199" s="159">
        <v>360656.19524475146</v>
      </c>
      <c r="G199" s="157" t="s">
        <v>772</v>
      </c>
      <c r="H199" s="159">
        <v>375376.85627514945</v>
      </c>
      <c r="I199" s="157" t="s">
        <v>772</v>
      </c>
    </row>
    <row r="200" spans="1:9" ht="15.75" customHeight="1">
      <c r="A200" s="3" t="e">
        <f t="shared" si="65"/>
        <v>#NAME?</v>
      </c>
      <c r="B200" s="22">
        <v>2111</v>
      </c>
      <c r="C200" s="160" t="e">
        <f t="shared" si="45"/>
        <v>#NAME?</v>
      </c>
      <c r="D200" s="22">
        <v>2111</v>
      </c>
      <c r="E200" s="160" t="e">
        <f t="shared" si="46"/>
        <v>#NAME?</v>
      </c>
      <c r="F200" s="159">
        <v>27560.414680860285</v>
      </c>
      <c r="G200" s="157" t="s">
        <v>772</v>
      </c>
      <c r="H200" s="159">
        <v>28685.329565793356</v>
      </c>
      <c r="I200" s="157" t="s">
        <v>772</v>
      </c>
    </row>
    <row r="201" spans="1:9" ht="15.75" customHeight="1">
      <c r="A201" s="3" t="e">
        <f>CONCATENATE(B201,"-",E201)</f>
        <v>#NAME?</v>
      </c>
      <c r="B201" s="22">
        <v>705</v>
      </c>
      <c r="C201" s="160" t="e">
        <f t="shared" si="45"/>
        <v>#NAME?</v>
      </c>
      <c r="D201" s="22">
        <v>705</v>
      </c>
      <c r="E201" s="160" t="e">
        <f t="shared" si="46"/>
        <v>#NAME?</v>
      </c>
      <c r="F201" s="159">
        <v>0</v>
      </c>
      <c r="G201" s="157">
        <v>0</v>
      </c>
      <c r="H201" s="159">
        <v>0</v>
      </c>
      <c r="I201" s="157">
        <v>0</v>
      </c>
    </row>
    <row r="202" spans="1:9" ht="15.75" customHeight="1">
      <c r="A202" s="3" t="e">
        <f t="shared" ref="A202:A204" si="66">CONCATENATE(B202,"-",C202)</f>
        <v>#NAME?</v>
      </c>
      <c r="B202" s="22">
        <v>2112</v>
      </c>
      <c r="C202" s="160" t="e">
        <f t="shared" si="45"/>
        <v>#NAME?</v>
      </c>
      <c r="D202" s="22">
        <v>2112</v>
      </c>
      <c r="E202" s="160" t="e">
        <f t="shared" si="46"/>
        <v>#NAME?</v>
      </c>
      <c r="F202" s="159">
        <v>0</v>
      </c>
      <c r="G202" s="157" t="s">
        <v>772</v>
      </c>
      <c r="H202" s="159">
        <v>0</v>
      </c>
      <c r="I202" s="157" t="s">
        <v>772</v>
      </c>
    </row>
    <row r="203" spans="1:9" ht="15.75" customHeight="1">
      <c r="A203" s="3" t="e">
        <f t="shared" si="66"/>
        <v>#NAME?</v>
      </c>
      <c r="B203" s="22">
        <v>2113</v>
      </c>
      <c r="C203" s="160" t="e">
        <f t="shared" si="45"/>
        <v>#NAME?</v>
      </c>
      <c r="D203" s="22">
        <v>2113</v>
      </c>
      <c r="E203" s="160" t="e">
        <f t="shared" si="46"/>
        <v>#NAME?</v>
      </c>
      <c r="F203" s="159">
        <v>105270.24537949225</v>
      </c>
      <c r="G203" s="157" t="s">
        <v>772</v>
      </c>
      <c r="H203" s="159">
        <v>109566.99008885927</v>
      </c>
      <c r="I203" s="157" t="s">
        <v>772</v>
      </c>
    </row>
    <row r="204" spans="1:9" ht="15.75" customHeight="1">
      <c r="A204" s="3" t="e">
        <f t="shared" si="66"/>
        <v>#NAME?</v>
      </c>
      <c r="B204" s="22">
        <v>2114</v>
      </c>
      <c r="C204" s="160" t="e">
        <f t="shared" si="45"/>
        <v>#NAME?</v>
      </c>
      <c r="D204" s="22">
        <v>2114</v>
      </c>
      <c r="E204" s="160" t="e">
        <f t="shared" si="46"/>
        <v>#NAME?</v>
      </c>
      <c r="F204" s="159">
        <v>0</v>
      </c>
      <c r="G204" s="157" t="s">
        <v>772</v>
      </c>
      <c r="H204" s="159">
        <v>0</v>
      </c>
      <c r="I204" s="157" t="s">
        <v>772</v>
      </c>
    </row>
    <row r="205" spans="1:9" ht="15.75" customHeight="1">
      <c r="A205" s="3" t="e">
        <f>CONCATENATE(B205,"-",E205)</f>
        <v>#NAME?</v>
      </c>
      <c r="B205" s="22">
        <v>3362</v>
      </c>
      <c r="C205" s="160" t="e">
        <f t="shared" si="45"/>
        <v>#NAME?</v>
      </c>
      <c r="D205" s="22">
        <v>3362</v>
      </c>
      <c r="E205" s="160" t="e">
        <f t="shared" si="46"/>
        <v>#NAME?</v>
      </c>
      <c r="F205" s="159">
        <f>G205</f>
        <v>89139.709460221929</v>
      </c>
      <c r="G205" s="157">
        <v>89139.709460221929</v>
      </c>
      <c r="H205" s="159">
        <f>I205</f>
        <v>92778.06494839424</v>
      </c>
      <c r="I205" s="157">
        <v>92778.06494839424</v>
      </c>
    </row>
    <row r="206" spans="1:9" ht="15.75" customHeight="1">
      <c r="A206" s="3" t="e">
        <f t="shared" ref="A206:A208" si="67">CONCATENATE(B206,"-",C206)</f>
        <v>#NAME?</v>
      </c>
      <c r="B206" s="22">
        <v>2115</v>
      </c>
      <c r="C206" s="160" t="e">
        <f t="shared" si="45"/>
        <v>#NAME?</v>
      </c>
      <c r="D206" s="22">
        <v>2115</v>
      </c>
      <c r="E206" s="160" t="e">
        <f t="shared" si="46"/>
        <v>#NAME?</v>
      </c>
      <c r="F206" s="159">
        <v>0</v>
      </c>
      <c r="G206" s="157" t="s">
        <v>772</v>
      </c>
      <c r="H206" s="159">
        <v>0</v>
      </c>
      <c r="I206" s="157" t="s">
        <v>772</v>
      </c>
    </row>
    <row r="207" spans="1:9" ht="15.75" customHeight="1">
      <c r="A207" s="3" t="e">
        <f t="shared" si="67"/>
        <v>#NAME?</v>
      </c>
      <c r="B207" s="22">
        <v>2116</v>
      </c>
      <c r="C207" s="160" t="e">
        <f t="shared" si="45"/>
        <v>#NAME?</v>
      </c>
      <c r="D207" s="22">
        <v>2116</v>
      </c>
      <c r="E207" s="160" t="e">
        <f t="shared" si="46"/>
        <v>#NAME?</v>
      </c>
      <c r="F207" s="159">
        <v>268183.94099515304</v>
      </c>
      <c r="G207" s="157" t="s">
        <v>772</v>
      </c>
      <c r="H207" s="159">
        <v>279130.22430107766</v>
      </c>
      <c r="I207" s="157" t="s">
        <v>772</v>
      </c>
    </row>
    <row r="208" spans="1:9" ht="15.75" customHeight="1">
      <c r="A208" s="3" t="e">
        <f t="shared" si="67"/>
        <v>#NAME?</v>
      </c>
      <c r="B208" s="22">
        <v>2137</v>
      </c>
      <c r="C208" s="160" t="e">
        <f t="shared" si="45"/>
        <v>#NAME?</v>
      </c>
      <c r="D208" s="22">
        <v>2137</v>
      </c>
      <c r="E208" s="160" t="e">
        <f t="shared" si="46"/>
        <v>#NAME?</v>
      </c>
      <c r="F208" s="159">
        <v>309513.31682960718</v>
      </c>
      <c r="G208" s="157" t="s">
        <v>772</v>
      </c>
      <c r="H208" s="159">
        <v>322146.51343489724</v>
      </c>
      <c r="I208" s="157" t="s">
        <v>772</v>
      </c>
    </row>
    <row r="209" spans="1:9" ht="15.75" customHeight="1">
      <c r="A209" s="3" t="e">
        <f>CONCATENATE(B209,"-",E209)</f>
        <v>#NAME?</v>
      </c>
      <c r="B209" s="22">
        <v>5392</v>
      </c>
      <c r="C209" s="160" t="e">
        <f t="shared" si="45"/>
        <v>#NAME?</v>
      </c>
      <c r="D209" s="22">
        <v>5392</v>
      </c>
      <c r="E209" s="160" t="e">
        <f t="shared" si="46"/>
        <v>#NAME?</v>
      </c>
      <c r="F209" s="159">
        <f>G209</f>
        <v>155561.07728535566</v>
      </c>
      <c r="G209" s="157">
        <v>155561.07728535566</v>
      </c>
      <c r="H209" s="159">
        <f>I209</f>
        <v>161910.50901128852</v>
      </c>
      <c r="I209" s="157">
        <v>161910.50901128852</v>
      </c>
    </row>
    <row r="210" spans="1:9" ht="15.75" customHeight="1">
      <c r="A210" s="3" t="e">
        <f>CONCATENATE(B210,"-",C210)</f>
        <v>#NAME?</v>
      </c>
      <c r="B210" s="22">
        <v>2138</v>
      </c>
      <c r="C210" s="160" t="e">
        <f t="shared" si="45"/>
        <v>#NAME?</v>
      </c>
      <c r="D210" s="22">
        <v>2138</v>
      </c>
      <c r="E210" s="160" t="e">
        <f t="shared" si="46"/>
        <v>#NAME?</v>
      </c>
      <c r="F210" s="159">
        <v>1109386.3050518457</v>
      </c>
      <c r="G210" s="157" t="s">
        <v>772</v>
      </c>
      <c r="H210" s="159">
        <v>1154667.3787274312</v>
      </c>
      <c r="I210" s="157" t="s">
        <v>772</v>
      </c>
    </row>
    <row r="211" spans="1:9" ht="15.75" customHeight="1">
      <c r="A211" s="3" t="e">
        <f t="shared" ref="A211:A212" si="68">CONCATENATE(B211,"-",E211)</f>
        <v>#NAME?</v>
      </c>
      <c r="B211" s="22">
        <v>784</v>
      </c>
      <c r="C211" s="160" t="e">
        <f t="shared" si="45"/>
        <v>#NAME?</v>
      </c>
      <c r="D211" s="22">
        <v>784</v>
      </c>
      <c r="E211" s="160" t="e">
        <f t="shared" si="46"/>
        <v>#NAME?</v>
      </c>
      <c r="F211" s="159">
        <v>0</v>
      </c>
      <c r="G211" s="157">
        <v>0</v>
      </c>
      <c r="H211" s="159">
        <v>0</v>
      </c>
      <c r="I211" s="157">
        <v>0</v>
      </c>
    </row>
    <row r="212" spans="1:9" ht="15.75" customHeight="1">
      <c r="A212" s="3" t="e">
        <f t="shared" si="68"/>
        <v>#NAME?</v>
      </c>
      <c r="B212" s="22">
        <v>4746</v>
      </c>
      <c r="C212" s="160" t="e">
        <f t="shared" si="45"/>
        <v>#NAME?</v>
      </c>
      <c r="D212" s="22">
        <v>4746</v>
      </c>
      <c r="E212" s="160" t="e">
        <f t="shared" si="46"/>
        <v>#NAME?</v>
      </c>
      <c r="F212" s="159">
        <v>0</v>
      </c>
      <c r="G212" s="157">
        <v>0</v>
      </c>
      <c r="H212" s="159">
        <v>0</v>
      </c>
      <c r="I212" s="157">
        <v>0</v>
      </c>
    </row>
    <row r="213" spans="1:9" ht="15.75" customHeight="1">
      <c r="A213" s="3" t="e">
        <f t="shared" ref="A213:A216" si="69">CONCATENATE(B213,"-",C213)</f>
        <v>#NAME?</v>
      </c>
      <c r="B213" s="22">
        <v>2139</v>
      </c>
      <c r="C213" s="160" t="e">
        <f t="shared" si="45"/>
        <v>#NAME?</v>
      </c>
      <c r="D213" s="22">
        <v>2139</v>
      </c>
      <c r="E213" s="160" t="e">
        <f t="shared" si="46"/>
        <v>#NAME?</v>
      </c>
      <c r="F213" s="159">
        <v>725850.19994320546</v>
      </c>
      <c r="G213" s="157" t="s">
        <v>772</v>
      </c>
      <c r="H213" s="159">
        <v>755476.73871639755</v>
      </c>
      <c r="I213" s="157" t="s">
        <v>772</v>
      </c>
    </row>
    <row r="214" spans="1:9" ht="15.75" customHeight="1">
      <c r="A214" s="3" t="e">
        <f t="shared" si="69"/>
        <v>#NAME?</v>
      </c>
      <c r="B214" s="22">
        <v>2140</v>
      </c>
      <c r="C214" s="160" t="e">
        <f t="shared" si="45"/>
        <v>#NAME?</v>
      </c>
      <c r="D214" s="22">
        <v>2140</v>
      </c>
      <c r="E214" s="160" t="e">
        <f t="shared" si="46"/>
        <v>#NAME?</v>
      </c>
      <c r="F214" s="159">
        <v>258289.57066636361</v>
      </c>
      <c r="G214" s="157" t="s">
        <v>772</v>
      </c>
      <c r="H214" s="159">
        <v>268832.0021221335</v>
      </c>
      <c r="I214" s="157" t="s">
        <v>772</v>
      </c>
    </row>
    <row r="215" spans="1:9" ht="15.75" customHeight="1">
      <c r="A215" s="3" t="e">
        <f t="shared" si="69"/>
        <v>#NAME?</v>
      </c>
      <c r="B215" s="22">
        <v>2141</v>
      </c>
      <c r="C215" s="160" t="e">
        <f t="shared" si="45"/>
        <v>#NAME?</v>
      </c>
      <c r="D215" s="22">
        <v>2141</v>
      </c>
      <c r="E215" s="160" t="e">
        <f t="shared" si="46"/>
        <v>#NAME?</v>
      </c>
      <c r="F215" s="159">
        <v>596056.47010261612</v>
      </c>
      <c r="G215" s="157" t="s">
        <v>772</v>
      </c>
      <c r="H215" s="159">
        <v>620385.30561700859</v>
      </c>
      <c r="I215" s="157" t="s">
        <v>772</v>
      </c>
    </row>
    <row r="216" spans="1:9" ht="15.75" customHeight="1">
      <c r="A216" s="3" t="e">
        <f t="shared" si="69"/>
        <v>#NAME?</v>
      </c>
      <c r="B216" s="22">
        <v>2142</v>
      </c>
      <c r="C216" s="160" t="e">
        <f t="shared" si="45"/>
        <v>#NAME?</v>
      </c>
      <c r="D216" s="22">
        <v>2142</v>
      </c>
      <c r="E216" s="160" t="e">
        <f t="shared" si="46"/>
        <v>#NAME?</v>
      </c>
      <c r="F216" s="159">
        <v>12380875.732484158</v>
      </c>
      <c r="G216" s="157" t="s">
        <v>772</v>
      </c>
      <c r="H216" s="159">
        <v>12886217.599116163</v>
      </c>
      <c r="I216" s="157" t="s">
        <v>772</v>
      </c>
    </row>
    <row r="217" spans="1:9" ht="15.75" customHeight="1">
      <c r="A217" s="3" t="e">
        <f t="shared" ref="A217:A221" si="70">CONCATENATE(B217,"-",E217)</f>
        <v>#NAME?</v>
      </c>
      <c r="B217" s="22">
        <v>1358</v>
      </c>
      <c r="C217" s="160" t="e">
        <f t="shared" si="45"/>
        <v>#NAME?</v>
      </c>
      <c r="D217" s="22">
        <v>1358</v>
      </c>
      <c r="E217" s="160" t="e">
        <f t="shared" si="46"/>
        <v>#NAME?</v>
      </c>
      <c r="F217" s="159">
        <v>0</v>
      </c>
      <c r="G217" s="157">
        <v>0</v>
      </c>
      <c r="H217" s="159">
        <v>0</v>
      </c>
      <c r="I217" s="157">
        <v>0</v>
      </c>
    </row>
    <row r="218" spans="1:9" ht="15.75" customHeight="1">
      <c r="A218" s="3" t="e">
        <f t="shared" si="70"/>
        <v>#NAME?</v>
      </c>
      <c r="B218" s="22">
        <v>3528</v>
      </c>
      <c r="C218" s="160" t="e">
        <f t="shared" si="45"/>
        <v>#NAME?</v>
      </c>
      <c r="D218" s="22">
        <v>3528</v>
      </c>
      <c r="E218" s="160" t="e">
        <f t="shared" si="46"/>
        <v>#NAME?</v>
      </c>
      <c r="F218" s="159">
        <v>0</v>
      </c>
      <c r="G218" s="157">
        <v>0</v>
      </c>
      <c r="H218" s="159">
        <v>0</v>
      </c>
      <c r="I218" s="157">
        <v>0</v>
      </c>
    </row>
    <row r="219" spans="1:9" ht="15.75" customHeight="1">
      <c r="A219" s="3" t="e">
        <f t="shared" si="70"/>
        <v>#NAME?</v>
      </c>
      <c r="B219" s="22">
        <v>4210</v>
      </c>
      <c r="C219" s="160" t="e">
        <f t="shared" si="45"/>
        <v>#NAME?</v>
      </c>
      <c r="D219" s="22">
        <v>4210</v>
      </c>
      <c r="E219" s="160" t="e">
        <f t="shared" si="46"/>
        <v>#NAME?</v>
      </c>
      <c r="F219" s="159">
        <v>0</v>
      </c>
      <c r="G219" s="157">
        <v>0</v>
      </c>
      <c r="H219" s="159">
        <v>0</v>
      </c>
      <c r="I219" s="157">
        <v>0</v>
      </c>
    </row>
    <row r="220" spans="1:9" ht="15.75" customHeight="1">
      <c r="A220" s="3" t="e">
        <f t="shared" si="70"/>
        <v>#NAME?</v>
      </c>
      <c r="B220" s="22">
        <v>4390</v>
      </c>
      <c r="C220" s="160" t="e">
        <f t="shared" si="45"/>
        <v>#NAME?</v>
      </c>
      <c r="D220" s="22">
        <v>4390</v>
      </c>
      <c r="E220" s="160" t="e">
        <f t="shared" si="46"/>
        <v>#NAME?</v>
      </c>
      <c r="F220" s="159">
        <v>0</v>
      </c>
      <c r="G220" s="157">
        <v>0</v>
      </c>
      <c r="H220" s="159">
        <v>0</v>
      </c>
      <c r="I220" s="157">
        <v>0</v>
      </c>
    </row>
    <row r="221" spans="1:9" ht="15.75" customHeight="1">
      <c r="A221" s="3" t="e">
        <f t="shared" si="70"/>
        <v>#NAME?</v>
      </c>
      <c r="B221" s="22">
        <v>4850</v>
      </c>
      <c r="C221" s="160" t="e">
        <f t="shared" si="45"/>
        <v>#NAME?</v>
      </c>
      <c r="D221" s="22">
        <v>4850</v>
      </c>
      <c r="E221" s="160" t="e">
        <f t="shared" si="46"/>
        <v>#NAME?</v>
      </c>
      <c r="F221" s="159">
        <v>0</v>
      </c>
      <c r="G221" s="157">
        <v>0</v>
      </c>
      <c r="H221" s="159">
        <v>0</v>
      </c>
      <c r="I221" s="157">
        <v>0</v>
      </c>
    </row>
    <row r="222" spans="1:9" ht="15.75" customHeight="1">
      <c r="A222" s="3" t="e">
        <f t="shared" ref="A222:A225" si="71">CONCATENATE(B222,"-",C222)</f>
        <v>#NAME?</v>
      </c>
      <c r="B222" s="22">
        <v>2143</v>
      </c>
      <c r="C222" s="160" t="e">
        <f t="shared" si="45"/>
        <v>#NAME?</v>
      </c>
      <c r="D222" s="22">
        <v>2143</v>
      </c>
      <c r="E222" s="160" t="e">
        <f t="shared" si="46"/>
        <v>#NAME?</v>
      </c>
      <c r="F222" s="159">
        <v>672382.16316144832</v>
      </c>
      <c r="G222" s="157" t="s">
        <v>772</v>
      </c>
      <c r="H222" s="159">
        <v>699826.33308640542</v>
      </c>
      <c r="I222" s="157" t="s">
        <v>772</v>
      </c>
    </row>
    <row r="223" spans="1:9" ht="15.75" customHeight="1">
      <c r="A223" s="3" t="e">
        <f t="shared" si="71"/>
        <v>#NAME?</v>
      </c>
      <c r="B223" s="22">
        <v>2144</v>
      </c>
      <c r="C223" s="160" t="e">
        <f t="shared" si="45"/>
        <v>#NAME?</v>
      </c>
      <c r="D223" s="22">
        <v>2144</v>
      </c>
      <c r="E223" s="160" t="e">
        <f t="shared" si="46"/>
        <v>#NAME?</v>
      </c>
      <c r="F223" s="159">
        <v>135982.57983436121</v>
      </c>
      <c r="G223" s="157" t="s">
        <v>772</v>
      </c>
      <c r="H223" s="159">
        <v>141532.88921535554</v>
      </c>
      <c r="I223" s="157" t="s">
        <v>772</v>
      </c>
    </row>
    <row r="224" spans="1:9" ht="15.75" customHeight="1">
      <c r="A224" s="3" t="e">
        <f t="shared" si="71"/>
        <v>#NAME?</v>
      </c>
      <c r="B224" s="22">
        <v>2145</v>
      </c>
      <c r="C224" s="160" t="e">
        <f t="shared" si="45"/>
        <v>#NAME?</v>
      </c>
      <c r="D224" s="22">
        <v>2145</v>
      </c>
      <c r="E224" s="160" t="e">
        <f t="shared" si="46"/>
        <v>#NAME?</v>
      </c>
      <c r="F224" s="159">
        <v>191363.10310718132</v>
      </c>
      <c r="G224" s="157" t="s">
        <v>772</v>
      </c>
      <c r="H224" s="159">
        <v>199173.84200951524</v>
      </c>
      <c r="I224" s="157" t="s">
        <v>772</v>
      </c>
    </row>
    <row r="225" spans="1:9" ht="15.75" customHeight="1">
      <c r="A225" s="3" t="e">
        <f t="shared" si="71"/>
        <v>#NAME?</v>
      </c>
      <c r="B225" s="22">
        <v>2146</v>
      </c>
      <c r="C225" s="160" t="e">
        <f t="shared" si="45"/>
        <v>#NAME?</v>
      </c>
      <c r="D225" s="22">
        <v>2146</v>
      </c>
      <c r="E225" s="160" t="e">
        <f t="shared" si="46"/>
        <v>#NAME?</v>
      </c>
      <c r="F225" s="159">
        <v>1784150.9858830615</v>
      </c>
      <c r="G225" s="157" t="s">
        <v>772</v>
      </c>
      <c r="H225" s="159">
        <v>1856973.4751027781</v>
      </c>
      <c r="I225" s="157" t="s">
        <v>772</v>
      </c>
    </row>
    <row r="226" spans="1:9" ht="15.75" customHeight="1">
      <c r="A226" s="3" t="e">
        <f>CONCATENATE(B226,"-",E226)</f>
        <v>#NAME?</v>
      </c>
      <c r="B226" s="22">
        <v>4230</v>
      </c>
      <c r="C226" s="160" t="e">
        <f t="shared" si="45"/>
        <v>#NAME?</v>
      </c>
      <c r="D226" s="22">
        <v>4230</v>
      </c>
      <c r="E226" s="160" t="e">
        <f t="shared" si="46"/>
        <v>#NAME?</v>
      </c>
      <c r="F226" s="159">
        <v>0</v>
      </c>
      <c r="G226" s="157" t="s">
        <v>772</v>
      </c>
      <c r="H226" s="159">
        <v>0</v>
      </c>
      <c r="I226" s="157" t="s">
        <v>772</v>
      </c>
    </row>
    <row r="227" spans="1:9" ht="15.75" customHeight="1">
      <c r="A227" s="3" t="e">
        <f t="shared" ref="A227:A228" si="72">CONCATENATE(B227,"-",C227)</f>
        <v>#NAME?</v>
      </c>
      <c r="B227" s="22">
        <v>2147</v>
      </c>
      <c r="C227" s="160" t="e">
        <f t="shared" si="45"/>
        <v>#NAME?</v>
      </c>
      <c r="D227" s="22">
        <v>2147</v>
      </c>
      <c r="E227" s="160" t="e">
        <f t="shared" si="46"/>
        <v>#NAME?</v>
      </c>
      <c r="F227" s="159">
        <v>706035.46628019272</v>
      </c>
      <c r="G227" s="157" t="s">
        <v>772</v>
      </c>
      <c r="H227" s="159">
        <v>734853.24041407811</v>
      </c>
      <c r="I227" s="157" t="s">
        <v>772</v>
      </c>
    </row>
    <row r="228" spans="1:9" ht="15.75" customHeight="1">
      <c r="A228" s="3" t="e">
        <f t="shared" si="72"/>
        <v>#NAME?</v>
      </c>
      <c r="B228" s="22">
        <v>3997</v>
      </c>
      <c r="C228" s="160" t="e">
        <f t="shared" si="45"/>
        <v>#NAME?</v>
      </c>
      <c r="D228" s="22">
        <v>3997</v>
      </c>
      <c r="E228" s="160" t="e">
        <f t="shared" si="46"/>
        <v>#NAME?</v>
      </c>
      <c r="F228" s="159">
        <v>3200.4280727011837</v>
      </c>
      <c r="G228" s="157" t="s">
        <v>772</v>
      </c>
      <c r="H228" s="159">
        <v>3331.0577899542927</v>
      </c>
      <c r="I228" s="157" t="s">
        <v>772</v>
      </c>
    </row>
    <row r="229" spans="1:9" ht="15.75" customHeight="1">
      <c r="A229" s="3" t="e">
        <f>CONCATENATE(B229,"-",E229)</f>
        <v>#NAME?</v>
      </c>
      <c r="B229" s="22">
        <v>3363</v>
      </c>
      <c r="C229" s="160" t="e">
        <f t="shared" si="45"/>
        <v>#NAME?</v>
      </c>
      <c r="D229" s="22">
        <v>3363</v>
      </c>
      <c r="E229" s="160" t="e">
        <f t="shared" si="46"/>
        <v>#NAME?</v>
      </c>
      <c r="F229" s="159">
        <f>G229</f>
        <v>72865.12559883474</v>
      </c>
      <c r="G229" s="157">
        <v>72865.12559883474</v>
      </c>
      <c r="H229" s="159">
        <f>I229</f>
        <v>75839.212357970842</v>
      </c>
      <c r="I229" s="157">
        <v>75839.212357970842</v>
      </c>
    </row>
    <row r="230" spans="1:9" ht="15.75" customHeight="1">
      <c r="A230" s="3" t="e">
        <f>CONCATENATE(B230,"-",C230)</f>
        <v>#NAME?</v>
      </c>
      <c r="B230" s="22">
        <v>2180</v>
      </c>
      <c r="C230" s="160" t="e">
        <f t="shared" si="45"/>
        <v>#NAME?</v>
      </c>
      <c r="D230" s="22">
        <v>2180</v>
      </c>
      <c r="E230" s="160" t="e">
        <f t="shared" si="46"/>
        <v>#NAME?</v>
      </c>
      <c r="F230" s="159">
        <v>13397922.916342536</v>
      </c>
      <c r="G230" s="157" t="s">
        <v>772</v>
      </c>
      <c r="H230" s="159">
        <v>13944776.912927944</v>
      </c>
      <c r="I230" s="157" t="s">
        <v>772</v>
      </c>
    </row>
    <row r="231" spans="1:9" ht="15.75" customHeight="1">
      <c r="A231" s="3" t="e">
        <f t="shared" ref="A231:A238" si="73">CONCATENATE(B231,"-",E231)</f>
        <v>#NAME?</v>
      </c>
      <c r="B231" s="22">
        <v>3451</v>
      </c>
      <c r="C231" s="160" t="e">
        <f t="shared" si="45"/>
        <v>#NAME?</v>
      </c>
      <c r="D231" s="22">
        <v>3451</v>
      </c>
      <c r="E231" s="160" t="e">
        <f t="shared" si="46"/>
        <v>#NAME?</v>
      </c>
      <c r="F231" s="159">
        <v>0</v>
      </c>
      <c r="G231" s="157" t="s">
        <v>772</v>
      </c>
      <c r="H231" s="159">
        <v>0</v>
      </c>
      <c r="I231" s="157" t="s">
        <v>772</v>
      </c>
    </row>
    <row r="232" spans="1:9" ht="15.75" customHeight="1">
      <c r="A232" s="3" t="e">
        <f t="shared" si="73"/>
        <v>#NAME?</v>
      </c>
      <c r="B232" s="22">
        <v>3991</v>
      </c>
      <c r="C232" s="160" t="e">
        <f t="shared" si="45"/>
        <v>#NAME?</v>
      </c>
      <c r="D232" s="22">
        <v>3991</v>
      </c>
      <c r="E232" s="160" t="e">
        <f t="shared" si="46"/>
        <v>#NAME?</v>
      </c>
      <c r="F232" s="159">
        <v>0</v>
      </c>
      <c r="G232" s="157">
        <v>0</v>
      </c>
      <c r="H232" s="159">
        <v>0</v>
      </c>
      <c r="I232" s="157">
        <v>0</v>
      </c>
    </row>
    <row r="233" spans="1:9" ht="15.75" customHeight="1">
      <c r="A233" s="3" t="e">
        <f t="shared" si="73"/>
        <v>#NAME?</v>
      </c>
      <c r="B233" s="22">
        <v>4400</v>
      </c>
      <c r="C233" s="160" t="e">
        <f t="shared" si="45"/>
        <v>#NAME?</v>
      </c>
      <c r="D233" s="22">
        <v>4400</v>
      </c>
      <c r="E233" s="160" t="e">
        <f t="shared" si="46"/>
        <v>#NAME?</v>
      </c>
      <c r="F233" s="159">
        <v>0</v>
      </c>
      <c r="G233" s="157">
        <v>0</v>
      </c>
      <c r="H233" s="159">
        <v>0</v>
      </c>
      <c r="I233" s="157">
        <v>0</v>
      </c>
    </row>
    <row r="234" spans="1:9" ht="15.75" customHeight="1">
      <c r="A234" s="3" t="e">
        <f t="shared" si="73"/>
        <v>#NAME?</v>
      </c>
      <c r="B234" s="22">
        <v>4534</v>
      </c>
      <c r="C234" s="160" t="e">
        <f t="shared" si="45"/>
        <v>#NAME?</v>
      </c>
      <c r="D234" s="22">
        <v>4534</v>
      </c>
      <c r="E234" s="160" t="e">
        <f t="shared" si="46"/>
        <v>#NAME?</v>
      </c>
      <c r="F234" s="159">
        <v>0</v>
      </c>
      <c r="G234" s="157">
        <v>0</v>
      </c>
      <c r="H234" s="159">
        <v>0</v>
      </c>
      <c r="I234" s="157">
        <v>0</v>
      </c>
    </row>
    <row r="235" spans="1:9" ht="15.75" customHeight="1">
      <c r="A235" s="3" t="e">
        <f t="shared" si="73"/>
        <v>#NAME?</v>
      </c>
      <c r="B235" s="22">
        <v>4604</v>
      </c>
      <c r="C235" s="160" t="e">
        <f t="shared" si="45"/>
        <v>#NAME?</v>
      </c>
      <c r="D235" s="22">
        <v>4604</v>
      </c>
      <c r="E235" s="160" t="e">
        <f t="shared" si="46"/>
        <v>#NAME?</v>
      </c>
      <c r="F235" s="159">
        <v>0</v>
      </c>
      <c r="G235" s="157">
        <v>0</v>
      </c>
      <c r="H235" s="159">
        <v>0</v>
      </c>
      <c r="I235" s="157">
        <v>0</v>
      </c>
    </row>
    <row r="236" spans="1:9" ht="15.75" customHeight="1">
      <c r="A236" s="3" t="e">
        <f t="shared" si="73"/>
        <v>#NAME?</v>
      </c>
      <c r="B236" s="22">
        <v>4720</v>
      </c>
      <c r="C236" s="160" t="e">
        <f t="shared" si="45"/>
        <v>#NAME?</v>
      </c>
      <c r="D236" s="22">
        <v>4720</v>
      </c>
      <c r="E236" s="160" t="e">
        <f t="shared" si="46"/>
        <v>#NAME?</v>
      </c>
      <c r="F236" s="159">
        <v>0</v>
      </c>
      <c r="G236" s="157">
        <v>0</v>
      </c>
      <c r="H236" s="159">
        <v>0</v>
      </c>
      <c r="I236" s="157">
        <v>0</v>
      </c>
    </row>
    <row r="237" spans="1:9" ht="15.75" customHeight="1">
      <c r="A237" s="3" t="e">
        <f t="shared" si="73"/>
        <v>#NAME?</v>
      </c>
      <c r="B237" s="22">
        <v>5060</v>
      </c>
      <c r="C237" s="160" t="e">
        <f t="shared" si="45"/>
        <v>#NAME?</v>
      </c>
      <c r="D237" s="22">
        <v>5060</v>
      </c>
      <c r="E237" s="160" t="e">
        <f t="shared" si="46"/>
        <v>#NAME?</v>
      </c>
      <c r="F237" s="159">
        <v>0</v>
      </c>
      <c r="G237" s="157">
        <v>0</v>
      </c>
      <c r="H237" s="159">
        <v>0</v>
      </c>
      <c r="I237" s="157">
        <v>0</v>
      </c>
    </row>
    <row r="238" spans="1:9" ht="15.75" customHeight="1">
      <c r="A238" s="3" t="e">
        <f t="shared" si="73"/>
        <v>#NAME?</v>
      </c>
      <c r="B238" s="22">
        <v>5218</v>
      </c>
      <c r="C238" s="160" t="e">
        <f t="shared" si="45"/>
        <v>#NAME?</v>
      </c>
      <c r="D238" s="22">
        <v>5218</v>
      </c>
      <c r="E238" s="160" t="e">
        <f t="shared" si="46"/>
        <v>#NAME?</v>
      </c>
      <c r="F238" s="159">
        <v>0</v>
      </c>
      <c r="G238" s="157">
        <v>0</v>
      </c>
      <c r="H238" s="159">
        <v>0</v>
      </c>
      <c r="I238" s="157">
        <v>0</v>
      </c>
    </row>
    <row r="239" spans="1:9" ht="15.75" customHeight="1">
      <c r="A239" s="3" t="e">
        <f t="shared" ref="A239:A240" si="74">CONCATENATE(B239,"-",C239)</f>
        <v>#NAME?</v>
      </c>
      <c r="B239" s="22">
        <v>2181</v>
      </c>
      <c r="C239" s="160" t="e">
        <f t="shared" si="45"/>
        <v>#NAME?</v>
      </c>
      <c r="D239" s="22">
        <v>2181</v>
      </c>
      <c r="E239" s="160" t="e">
        <f t="shared" si="46"/>
        <v>#NAME?</v>
      </c>
      <c r="F239" s="159">
        <v>1005534.6798498554</v>
      </c>
      <c r="G239" s="157" t="s">
        <v>772</v>
      </c>
      <c r="H239" s="159">
        <v>1046576.9116804616</v>
      </c>
      <c r="I239" s="157" t="s">
        <v>772</v>
      </c>
    </row>
    <row r="240" spans="1:9" ht="15.75" customHeight="1">
      <c r="A240" s="3" t="e">
        <f t="shared" si="74"/>
        <v>#NAME?</v>
      </c>
      <c r="B240" s="22">
        <v>2182</v>
      </c>
      <c r="C240" s="160" t="e">
        <f t="shared" si="45"/>
        <v>#NAME?</v>
      </c>
      <c r="D240" s="22">
        <v>2182</v>
      </c>
      <c r="E240" s="160" t="e">
        <f t="shared" si="46"/>
        <v>#NAME?</v>
      </c>
      <c r="F240" s="159">
        <v>2942939.9092290909</v>
      </c>
      <c r="G240" s="157" t="s">
        <v>772</v>
      </c>
      <c r="H240" s="159">
        <v>3063059.9055241556</v>
      </c>
      <c r="I240" s="157" t="s">
        <v>772</v>
      </c>
    </row>
    <row r="241" spans="1:9" ht="15.75" customHeight="1">
      <c r="A241" s="3" t="e">
        <f t="shared" ref="A241:A243" si="75">CONCATENATE(B241,"-",E241)</f>
        <v>#NAME?</v>
      </c>
      <c r="B241" s="22">
        <v>3490</v>
      </c>
      <c r="C241" s="160" t="e">
        <f t="shared" si="45"/>
        <v>#NAME?</v>
      </c>
      <c r="D241" s="22">
        <v>3490</v>
      </c>
      <c r="E241" s="160" t="e">
        <f t="shared" si="46"/>
        <v>#NAME?</v>
      </c>
      <c r="F241" s="159">
        <v>0</v>
      </c>
      <c r="G241" s="157">
        <v>0</v>
      </c>
      <c r="H241" s="159">
        <v>0</v>
      </c>
      <c r="I241" s="157">
        <v>0</v>
      </c>
    </row>
    <row r="242" spans="1:9" ht="15.75" customHeight="1">
      <c r="A242" s="3" t="e">
        <f t="shared" si="75"/>
        <v>#NAME?</v>
      </c>
      <c r="B242" s="22">
        <v>4216</v>
      </c>
      <c r="C242" s="160" t="e">
        <f t="shared" si="45"/>
        <v>#NAME?</v>
      </c>
      <c r="D242" s="22">
        <v>4216</v>
      </c>
      <c r="E242" s="160" t="e">
        <f t="shared" si="46"/>
        <v>#NAME?</v>
      </c>
      <c r="F242" s="159">
        <v>0</v>
      </c>
      <c r="G242" s="157">
        <v>0</v>
      </c>
      <c r="H242" s="159">
        <v>0</v>
      </c>
      <c r="I242" s="157">
        <v>0</v>
      </c>
    </row>
    <row r="243" spans="1:9" ht="15.75" customHeight="1">
      <c r="A243" s="3" t="e">
        <f t="shared" si="75"/>
        <v>#NAME?</v>
      </c>
      <c r="B243" s="22">
        <v>4822</v>
      </c>
      <c r="C243" s="160" t="e">
        <f t="shared" si="45"/>
        <v>#NAME?</v>
      </c>
      <c r="D243" s="22">
        <v>4822</v>
      </c>
      <c r="E243" s="160" t="e">
        <f t="shared" si="46"/>
        <v>#NAME?</v>
      </c>
      <c r="F243" s="159">
        <v>0</v>
      </c>
      <c r="G243" s="157">
        <v>0</v>
      </c>
      <c r="H243" s="159">
        <v>0</v>
      </c>
      <c r="I243" s="157">
        <v>0</v>
      </c>
    </row>
    <row r="244" spans="1:9" ht="15.75" customHeight="1">
      <c r="A244" s="3" t="e">
        <f>CONCATENATE(B244,"-",C244)</f>
        <v>#NAME?</v>
      </c>
      <c r="B244" s="22">
        <v>2183</v>
      </c>
      <c r="C244" s="160" t="e">
        <f t="shared" si="45"/>
        <v>#NAME?</v>
      </c>
      <c r="D244" s="22">
        <v>2183</v>
      </c>
      <c r="E244" s="160" t="e">
        <f t="shared" si="46"/>
        <v>#NAME?</v>
      </c>
      <c r="F244" s="159">
        <v>3390726.2855492132</v>
      </c>
      <c r="G244" s="157" t="s">
        <v>772</v>
      </c>
      <c r="H244" s="159">
        <v>3529123.2767961198</v>
      </c>
      <c r="I244" s="157" t="s">
        <v>772</v>
      </c>
    </row>
    <row r="245" spans="1:9" ht="15.75" customHeight="1">
      <c r="A245" s="3" t="e">
        <f t="shared" ref="A245:A248" si="76">CONCATENATE(B245,"-",E245)</f>
        <v>#NAME?</v>
      </c>
      <c r="B245" s="22">
        <v>3553</v>
      </c>
      <c r="C245" s="160" t="e">
        <f t="shared" si="45"/>
        <v>#NAME?</v>
      </c>
      <c r="D245" s="22">
        <v>3553</v>
      </c>
      <c r="E245" s="160" t="e">
        <f t="shared" si="46"/>
        <v>#NAME?</v>
      </c>
      <c r="F245" s="159">
        <f>G245</f>
        <v>14.610448924868461</v>
      </c>
      <c r="G245" s="157">
        <v>14.610448924868461</v>
      </c>
      <c r="H245" s="159">
        <f>I245</f>
        <v>15.206793778944723</v>
      </c>
      <c r="I245" s="157">
        <v>15.206793778944723</v>
      </c>
    </row>
    <row r="246" spans="1:9" ht="15.75" customHeight="1">
      <c r="A246" s="3" t="e">
        <f t="shared" si="76"/>
        <v>#NAME?</v>
      </c>
      <c r="B246" s="22">
        <v>4601</v>
      </c>
      <c r="C246" s="160" t="e">
        <f t="shared" si="45"/>
        <v>#NAME?</v>
      </c>
      <c r="D246" s="22">
        <v>4601</v>
      </c>
      <c r="E246" s="160" t="e">
        <f t="shared" si="46"/>
        <v>#NAME?</v>
      </c>
      <c r="F246" s="159">
        <v>0</v>
      </c>
      <c r="G246" s="157">
        <v>0</v>
      </c>
      <c r="H246" s="159">
        <v>0</v>
      </c>
      <c r="I246" s="157">
        <v>0</v>
      </c>
    </row>
    <row r="247" spans="1:9" ht="15.75" customHeight="1">
      <c r="A247" s="3" t="e">
        <f t="shared" si="76"/>
        <v>#NAME?</v>
      </c>
      <c r="B247" s="22">
        <v>4667</v>
      </c>
      <c r="C247" s="160" t="e">
        <f t="shared" si="45"/>
        <v>#NAME?</v>
      </c>
      <c r="D247" s="22">
        <v>4667</v>
      </c>
      <c r="E247" s="160" t="e">
        <f t="shared" si="46"/>
        <v>#NAME?</v>
      </c>
      <c r="F247" s="159">
        <v>0</v>
      </c>
      <c r="G247" s="157">
        <v>0</v>
      </c>
      <c r="H247" s="159">
        <v>0</v>
      </c>
      <c r="I247" s="157">
        <v>0</v>
      </c>
    </row>
    <row r="248" spans="1:9" ht="15.75" customHeight="1">
      <c r="A248" s="3" t="e">
        <f t="shared" si="76"/>
        <v>#NAME?</v>
      </c>
      <c r="B248" s="22">
        <v>4740</v>
      </c>
      <c r="C248" s="160" t="e">
        <f t="shared" si="45"/>
        <v>#NAME?</v>
      </c>
      <c r="D248" s="22">
        <v>4740</v>
      </c>
      <c r="E248" s="160" t="e">
        <f t="shared" si="46"/>
        <v>#NAME?</v>
      </c>
      <c r="F248" s="159">
        <f>G248</f>
        <v>425458.19748099189</v>
      </c>
      <c r="G248" s="157">
        <v>425458.19748099189</v>
      </c>
      <c r="H248" s="159">
        <f>I248</f>
        <v>442823.83819450176</v>
      </c>
      <c r="I248" s="157">
        <v>442823.83819450176</v>
      </c>
    </row>
    <row r="249" spans="1:9" ht="15.75" customHeight="1">
      <c r="A249" s="3" t="e">
        <f t="shared" ref="A249:A250" si="77">CONCATENATE(B249,"-",C249)</f>
        <v>#NAME?</v>
      </c>
      <c r="B249" s="22">
        <v>2185</v>
      </c>
      <c r="C249" s="160" t="e">
        <f t="shared" si="45"/>
        <v>#NAME?</v>
      </c>
      <c r="D249" s="22">
        <v>2185</v>
      </c>
      <c r="E249" s="160" t="e">
        <f t="shared" si="46"/>
        <v>#NAME?</v>
      </c>
      <c r="F249" s="159">
        <v>1805649.1532866494</v>
      </c>
      <c r="G249" s="157" t="s">
        <v>772</v>
      </c>
      <c r="H249" s="159">
        <v>1879349.1187269208</v>
      </c>
      <c r="I249" s="157" t="s">
        <v>772</v>
      </c>
    </row>
    <row r="250" spans="1:9" ht="15.75" customHeight="1">
      <c r="A250" s="3" t="e">
        <f t="shared" si="77"/>
        <v>#NAME?</v>
      </c>
      <c r="B250" s="22">
        <v>2186</v>
      </c>
      <c r="C250" s="160" t="e">
        <f t="shared" si="45"/>
        <v>#NAME?</v>
      </c>
      <c r="D250" s="22">
        <v>2186</v>
      </c>
      <c r="E250" s="160" t="e">
        <f t="shared" si="46"/>
        <v>#NAME?</v>
      </c>
      <c r="F250" s="159">
        <v>927.40988401603295</v>
      </c>
      <c r="G250" s="157" t="s">
        <v>772</v>
      </c>
      <c r="H250" s="159">
        <v>965.26334866974855</v>
      </c>
      <c r="I250" s="157" t="s">
        <v>772</v>
      </c>
    </row>
    <row r="251" spans="1:9" ht="15.75" customHeight="1">
      <c r="A251" s="3" t="e">
        <f>CONCATENATE(B251,"-",E251)</f>
        <v>#NAME?</v>
      </c>
      <c r="B251" s="22">
        <v>4592</v>
      </c>
      <c r="C251" s="160" t="e">
        <f t="shared" si="45"/>
        <v>#NAME?</v>
      </c>
      <c r="D251" s="22">
        <v>4592</v>
      </c>
      <c r="E251" s="160" t="e">
        <f t="shared" si="46"/>
        <v>#NAME?</v>
      </c>
      <c r="F251" s="159">
        <f>G251</f>
        <v>295070.67920283193</v>
      </c>
      <c r="G251" s="157">
        <v>295070.67920283193</v>
      </c>
      <c r="H251" s="159">
        <f>I251</f>
        <v>307114.38039478427</v>
      </c>
      <c r="I251" s="157">
        <v>307114.38039478427</v>
      </c>
    </row>
    <row r="252" spans="1:9" ht="15.75" customHeight="1">
      <c r="A252" s="3" t="e">
        <f>CONCATENATE(B252,"-",C252)</f>
        <v>#NAME?</v>
      </c>
      <c r="B252" s="22">
        <v>2187</v>
      </c>
      <c r="C252" s="160" t="e">
        <f t="shared" si="45"/>
        <v>#NAME?</v>
      </c>
      <c r="D252" s="22">
        <v>2187</v>
      </c>
      <c r="E252" s="160" t="e">
        <f t="shared" si="46"/>
        <v>#NAME?</v>
      </c>
      <c r="F252" s="159">
        <v>2913886.5976657202</v>
      </c>
      <c r="G252" s="157" t="s">
        <v>772</v>
      </c>
      <c r="H252" s="159">
        <v>3032820.7445092187</v>
      </c>
      <c r="I252" s="157" t="s">
        <v>772</v>
      </c>
    </row>
    <row r="253" spans="1:9" ht="15.75" customHeight="1">
      <c r="A253" s="3" t="e">
        <f>CONCATENATE(B253,"-",E253)</f>
        <v>#NAME?</v>
      </c>
      <c r="B253" s="22">
        <v>3580</v>
      </c>
      <c r="C253" s="160" t="e">
        <f t="shared" si="45"/>
        <v>#NAME?</v>
      </c>
      <c r="D253" s="22">
        <v>3580</v>
      </c>
      <c r="E253" s="160" t="e">
        <f t="shared" si="46"/>
        <v>#NAME?</v>
      </c>
      <c r="F253" s="159">
        <v>0</v>
      </c>
      <c r="G253" s="157">
        <v>0</v>
      </c>
      <c r="H253" s="159">
        <v>0</v>
      </c>
      <c r="I253" s="157">
        <v>0</v>
      </c>
    </row>
    <row r="254" spans="1:9" ht="15.75" customHeight="1">
      <c r="A254" s="3" t="e">
        <f t="shared" ref="A254:A255" si="78">CONCATENATE(B254,"-",C254)</f>
        <v>#NAME?</v>
      </c>
      <c r="B254" s="22">
        <v>2188</v>
      </c>
      <c r="C254" s="160" t="e">
        <f t="shared" si="45"/>
        <v>#NAME?</v>
      </c>
      <c r="D254" s="22">
        <v>2188</v>
      </c>
      <c r="E254" s="160" t="e">
        <f t="shared" si="46"/>
        <v>#NAME?</v>
      </c>
      <c r="F254" s="159">
        <v>183450.53219544541</v>
      </c>
      <c r="G254" s="157" t="s">
        <v>772</v>
      </c>
      <c r="H254" s="159">
        <v>190938.30901974931</v>
      </c>
      <c r="I254" s="157" t="s">
        <v>772</v>
      </c>
    </row>
    <row r="255" spans="1:9" ht="15.75" customHeight="1">
      <c r="A255" s="3" t="e">
        <f t="shared" si="78"/>
        <v>#NAME?</v>
      </c>
      <c r="B255" s="22">
        <v>2190</v>
      </c>
      <c r="C255" s="160" t="e">
        <f t="shared" si="45"/>
        <v>#NAME?</v>
      </c>
      <c r="D255" s="22">
        <v>2190</v>
      </c>
      <c r="E255" s="160" t="e">
        <f t="shared" si="46"/>
        <v>#NAME?</v>
      </c>
      <c r="F255" s="159">
        <v>884410.31436877395</v>
      </c>
      <c r="G255" s="157" t="s">
        <v>772</v>
      </c>
      <c r="H255" s="159">
        <v>920508.69454709126</v>
      </c>
      <c r="I255" s="157" t="s">
        <v>772</v>
      </c>
    </row>
    <row r="256" spans="1:9" ht="15.75" customHeight="1">
      <c r="A256" s="3" t="e">
        <f t="shared" ref="A256:A257" si="79">CONCATENATE(B256,"-",E256)</f>
        <v>#NAME?</v>
      </c>
      <c r="B256" s="22">
        <v>3461</v>
      </c>
      <c r="C256" s="160" t="e">
        <f t="shared" si="45"/>
        <v>#NAME?</v>
      </c>
      <c r="D256" s="22">
        <v>3461</v>
      </c>
      <c r="E256" s="160" t="e">
        <f t="shared" si="46"/>
        <v>#NAME?</v>
      </c>
      <c r="F256" s="159">
        <v>0</v>
      </c>
      <c r="G256" s="157">
        <v>0</v>
      </c>
      <c r="H256" s="159">
        <v>0</v>
      </c>
      <c r="I256" s="157">
        <v>0</v>
      </c>
    </row>
    <row r="257" spans="1:9" ht="15.75" customHeight="1">
      <c r="A257" s="3" t="e">
        <f t="shared" si="79"/>
        <v>#NAME?</v>
      </c>
      <c r="B257" s="22">
        <v>5298</v>
      </c>
      <c r="C257" s="160" t="e">
        <f t="shared" si="45"/>
        <v>#NAME?</v>
      </c>
      <c r="D257" s="22">
        <v>5298</v>
      </c>
      <c r="E257" s="160" t="e">
        <f t="shared" si="46"/>
        <v>#NAME?</v>
      </c>
      <c r="F257" s="159">
        <v>0</v>
      </c>
      <c r="G257" s="157">
        <v>0</v>
      </c>
      <c r="H257" s="159">
        <v>0</v>
      </c>
      <c r="I257" s="157">
        <v>0</v>
      </c>
    </row>
    <row r="258" spans="1:9" ht="15.75" customHeight="1">
      <c r="A258" s="3" t="e">
        <f t="shared" ref="A258:A271" si="80">CONCATENATE(B258,"-",C258)</f>
        <v>#NAME?</v>
      </c>
      <c r="B258" s="22">
        <v>2191</v>
      </c>
      <c r="C258" s="160" t="e">
        <f t="shared" si="45"/>
        <v>#NAME?</v>
      </c>
      <c r="D258" s="22">
        <v>2191</v>
      </c>
      <c r="E258" s="160" t="e">
        <f t="shared" si="46"/>
        <v>#NAME?</v>
      </c>
      <c r="F258" s="159">
        <v>986974.98636631237</v>
      </c>
      <c r="G258" s="157" t="s">
        <v>772</v>
      </c>
      <c r="H258" s="159">
        <v>1027259.6796873863</v>
      </c>
      <c r="I258" s="157" t="s">
        <v>772</v>
      </c>
    </row>
    <row r="259" spans="1:9" ht="15.75" customHeight="1">
      <c r="A259" s="3" t="e">
        <f t="shared" si="80"/>
        <v>#NAME?</v>
      </c>
      <c r="B259" s="22">
        <v>2192</v>
      </c>
      <c r="C259" s="160" t="e">
        <f t="shared" si="45"/>
        <v>#NAME?</v>
      </c>
      <c r="D259" s="22">
        <v>2192</v>
      </c>
      <c r="E259" s="160" t="e">
        <f t="shared" si="46"/>
        <v>#NAME?</v>
      </c>
      <c r="F259" s="159">
        <v>105235.47899957981</v>
      </c>
      <c r="G259" s="157" t="s">
        <v>772</v>
      </c>
      <c r="H259" s="159">
        <v>109530.80467303203</v>
      </c>
      <c r="I259" s="157" t="s">
        <v>772</v>
      </c>
    </row>
    <row r="260" spans="1:9" ht="15.75" customHeight="1">
      <c r="A260" s="3" t="e">
        <f t="shared" si="80"/>
        <v>#NAME?</v>
      </c>
      <c r="B260" s="22">
        <v>2193</v>
      </c>
      <c r="C260" s="160" t="e">
        <f t="shared" si="45"/>
        <v>#NAME?</v>
      </c>
      <c r="D260" s="22">
        <v>2193</v>
      </c>
      <c r="E260" s="160" t="e">
        <f t="shared" si="46"/>
        <v>#NAME?</v>
      </c>
      <c r="F260" s="159">
        <v>94631.269162963828</v>
      </c>
      <c r="G260" s="157" t="s">
        <v>772</v>
      </c>
      <c r="H260" s="159">
        <v>98493.769945125619</v>
      </c>
      <c r="I260" s="157" t="s">
        <v>772</v>
      </c>
    </row>
    <row r="261" spans="1:9" ht="15.75" customHeight="1">
      <c r="A261" s="3" t="e">
        <f t="shared" si="80"/>
        <v>#NAME?</v>
      </c>
      <c r="B261" s="22">
        <v>2195</v>
      </c>
      <c r="C261" s="160" t="e">
        <f t="shared" si="45"/>
        <v>#NAME?</v>
      </c>
      <c r="D261" s="22">
        <v>2195</v>
      </c>
      <c r="E261" s="160" t="e">
        <f t="shared" si="46"/>
        <v>#NAME?</v>
      </c>
      <c r="F261" s="159">
        <v>85122.290576234882</v>
      </c>
      <c r="G261" s="157" t="s">
        <v>772</v>
      </c>
      <c r="H261" s="159">
        <v>88596.669783428137</v>
      </c>
      <c r="I261" s="157" t="s">
        <v>772</v>
      </c>
    </row>
    <row r="262" spans="1:9" ht="15.75" customHeight="1">
      <c r="A262" s="3" t="e">
        <f t="shared" si="80"/>
        <v>#NAME?</v>
      </c>
      <c r="B262" s="22">
        <v>2197</v>
      </c>
      <c r="C262" s="160" t="e">
        <f t="shared" si="45"/>
        <v>#NAME?</v>
      </c>
      <c r="D262" s="22">
        <v>2197</v>
      </c>
      <c r="E262" s="160" t="e">
        <f t="shared" si="46"/>
        <v>#NAME?</v>
      </c>
      <c r="F262" s="159">
        <v>653596.14886721398</v>
      </c>
      <c r="G262" s="157" t="s">
        <v>772</v>
      </c>
      <c r="H262" s="159">
        <v>680273.54269852873</v>
      </c>
      <c r="I262" s="157" t="s">
        <v>772</v>
      </c>
    </row>
    <row r="263" spans="1:9" ht="15.75" customHeight="1">
      <c r="A263" s="3" t="e">
        <f t="shared" si="80"/>
        <v>#NAME?</v>
      </c>
      <c r="B263" s="22">
        <v>2198</v>
      </c>
      <c r="C263" s="160" t="e">
        <f t="shared" si="45"/>
        <v>#NAME?</v>
      </c>
      <c r="D263" s="22">
        <v>2198</v>
      </c>
      <c r="E263" s="160" t="e">
        <f t="shared" si="46"/>
        <v>#NAME?</v>
      </c>
      <c r="F263" s="159">
        <v>244258.09764944058</v>
      </c>
      <c r="G263" s="157" t="s">
        <v>772</v>
      </c>
      <c r="H263" s="159">
        <v>254227.8159208463</v>
      </c>
      <c r="I263" s="157" t="s">
        <v>772</v>
      </c>
    </row>
    <row r="264" spans="1:9" ht="15.75" customHeight="1">
      <c r="A264" s="3" t="e">
        <f t="shared" si="80"/>
        <v>#NAME?</v>
      </c>
      <c r="B264" s="22">
        <v>2199</v>
      </c>
      <c r="C264" s="160" t="e">
        <f t="shared" si="45"/>
        <v>#NAME?</v>
      </c>
      <c r="D264" s="22">
        <v>2199</v>
      </c>
      <c r="E264" s="160" t="e">
        <f t="shared" si="46"/>
        <v>#NAME?</v>
      </c>
      <c r="F264" s="159">
        <v>164287.23662568087</v>
      </c>
      <c r="G264" s="157" t="s">
        <v>772</v>
      </c>
      <c r="H264" s="159">
        <v>170992.83812060661</v>
      </c>
      <c r="I264" s="157" t="s">
        <v>772</v>
      </c>
    </row>
    <row r="265" spans="1:9" ht="15.75" customHeight="1">
      <c r="A265" s="3" t="e">
        <f t="shared" si="80"/>
        <v>#NAME?</v>
      </c>
      <c r="B265" s="22">
        <v>2201</v>
      </c>
      <c r="C265" s="160" t="e">
        <f t="shared" si="45"/>
        <v>#NAME?</v>
      </c>
      <c r="D265" s="22">
        <v>2201</v>
      </c>
      <c r="E265" s="160" t="e">
        <f t="shared" si="46"/>
        <v>#NAME?</v>
      </c>
      <c r="F265" s="159">
        <v>58385.547143021686</v>
      </c>
      <c r="G265" s="157" t="s">
        <v>772</v>
      </c>
      <c r="H265" s="159">
        <v>60768.630699879708</v>
      </c>
      <c r="I265" s="157" t="s">
        <v>772</v>
      </c>
    </row>
    <row r="266" spans="1:9" ht="15.75" customHeight="1">
      <c r="A266" s="3" t="e">
        <f t="shared" si="80"/>
        <v>#NAME?</v>
      </c>
      <c r="B266" s="22">
        <v>2202</v>
      </c>
      <c r="C266" s="160" t="e">
        <f t="shared" si="45"/>
        <v>#NAME?</v>
      </c>
      <c r="D266" s="22">
        <v>2202</v>
      </c>
      <c r="E266" s="160" t="e">
        <f t="shared" si="46"/>
        <v>#NAME?</v>
      </c>
      <c r="F266" s="159">
        <v>118538.90959127813</v>
      </c>
      <c r="G266" s="157" t="s">
        <v>772</v>
      </c>
      <c r="H266" s="159">
        <v>123377.23243173846</v>
      </c>
      <c r="I266" s="157" t="s">
        <v>772</v>
      </c>
    </row>
    <row r="267" spans="1:9" ht="15.75" customHeight="1">
      <c r="A267" s="3" t="e">
        <f t="shared" si="80"/>
        <v>#NAME?</v>
      </c>
      <c r="B267" s="22">
        <v>2203</v>
      </c>
      <c r="C267" s="160" t="e">
        <f t="shared" si="45"/>
        <v>#NAME?</v>
      </c>
      <c r="D267" s="22">
        <v>2203</v>
      </c>
      <c r="E267" s="160" t="e">
        <f t="shared" si="46"/>
        <v>#NAME?</v>
      </c>
      <c r="F267" s="159">
        <v>89043.202185938891</v>
      </c>
      <c r="G267" s="157" t="s">
        <v>772</v>
      </c>
      <c r="H267" s="159">
        <v>92677.618601691502</v>
      </c>
      <c r="I267" s="157" t="s">
        <v>772</v>
      </c>
    </row>
    <row r="268" spans="1:9" ht="15.75" customHeight="1">
      <c r="A268" s="3" t="e">
        <f t="shared" si="80"/>
        <v>#NAME?</v>
      </c>
      <c r="B268" s="22">
        <v>2204</v>
      </c>
      <c r="C268" s="160" t="e">
        <f t="shared" si="45"/>
        <v>#NAME?</v>
      </c>
      <c r="D268" s="22">
        <v>2204</v>
      </c>
      <c r="E268" s="160" t="e">
        <f t="shared" si="46"/>
        <v>#NAME?</v>
      </c>
      <c r="F268" s="159">
        <v>424999.85073527275</v>
      </c>
      <c r="G268" s="157" t="s">
        <v>772</v>
      </c>
      <c r="H268" s="159">
        <v>442346.78341834503</v>
      </c>
      <c r="I268" s="157" t="s">
        <v>772</v>
      </c>
    </row>
    <row r="269" spans="1:9" ht="15.75" customHeight="1">
      <c r="A269" s="3" t="e">
        <f t="shared" si="80"/>
        <v>#NAME?</v>
      </c>
      <c r="B269" s="22">
        <v>2205</v>
      </c>
      <c r="C269" s="160" t="e">
        <f t="shared" si="45"/>
        <v>#NAME?</v>
      </c>
      <c r="D269" s="22">
        <v>2205</v>
      </c>
      <c r="E269" s="160" t="e">
        <f t="shared" si="46"/>
        <v>#NAME?</v>
      </c>
      <c r="F269" s="159">
        <v>485494.26687719714</v>
      </c>
      <c r="G269" s="157" t="s">
        <v>772</v>
      </c>
      <c r="H269" s="159">
        <v>505310.35940279701</v>
      </c>
      <c r="I269" s="157" t="s">
        <v>772</v>
      </c>
    </row>
    <row r="270" spans="1:9" ht="15.75" customHeight="1">
      <c r="A270" s="3" t="e">
        <f t="shared" si="80"/>
        <v>#NAME?</v>
      </c>
      <c r="B270" s="22">
        <v>2206</v>
      </c>
      <c r="C270" s="160" t="e">
        <f t="shared" si="45"/>
        <v>#NAME?</v>
      </c>
      <c r="D270" s="22">
        <v>2206</v>
      </c>
      <c r="E270" s="160" t="e">
        <f t="shared" si="46"/>
        <v>#NAME?</v>
      </c>
      <c r="F270" s="159">
        <v>1601818.9031516665</v>
      </c>
      <c r="G270" s="157" t="s">
        <v>772</v>
      </c>
      <c r="H270" s="159">
        <v>1667199.2665456121</v>
      </c>
      <c r="I270" s="157" t="s">
        <v>772</v>
      </c>
    </row>
    <row r="271" spans="1:9" ht="15.75" customHeight="1">
      <c r="A271" s="3" t="e">
        <f t="shared" si="80"/>
        <v>#NAME?</v>
      </c>
      <c r="B271" s="22">
        <v>2207</v>
      </c>
      <c r="C271" s="160" t="e">
        <f t="shared" si="45"/>
        <v>#NAME?</v>
      </c>
      <c r="D271" s="22">
        <v>2207</v>
      </c>
      <c r="E271" s="160" t="e">
        <f t="shared" si="46"/>
        <v>#NAME?</v>
      </c>
      <c r="F271" s="159">
        <v>800138.81652161223</v>
      </c>
      <c r="G271" s="157" t="s">
        <v>772</v>
      </c>
      <c r="H271" s="159">
        <v>832797.54372657591</v>
      </c>
      <c r="I271" s="157" t="s">
        <v>772</v>
      </c>
    </row>
    <row r="272" spans="1:9" ht="15.75" customHeight="1">
      <c r="A272" s="3" t="e">
        <f>CONCATENATE(B272,"-",E272)</f>
        <v>#NAME?</v>
      </c>
      <c r="B272" s="22">
        <v>4202</v>
      </c>
      <c r="C272" s="160" t="e">
        <f t="shared" si="45"/>
        <v>#NAME?</v>
      </c>
      <c r="D272" s="22">
        <v>4202</v>
      </c>
      <c r="E272" s="160" t="e">
        <f t="shared" si="46"/>
        <v>#NAME?</v>
      </c>
      <c r="F272" s="159">
        <f>G272</f>
        <v>78945.030968749576</v>
      </c>
      <c r="G272" s="157">
        <v>78945.030968749576</v>
      </c>
      <c r="H272" s="159">
        <f>I272</f>
        <v>82167.277130739356</v>
      </c>
      <c r="I272" s="157">
        <v>82167.277130739356</v>
      </c>
    </row>
    <row r="273" spans="1:9" ht="15.75" customHeight="1">
      <c r="A273" s="3" t="e">
        <f t="shared" ref="A273:A278" si="81">CONCATENATE(B273,"-",C273)</f>
        <v>#NAME?</v>
      </c>
      <c r="B273" s="22">
        <v>2208</v>
      </c>
      <c r="C273" s="160" t="e">
        <f t="shared" si="45"/>
        <v>#NAME?</v>
      </c>
      <c r="D273" s="22">
        <v>2208</v>
      </c>
      <c r="E273" s="160" t="e">
        <f t="shared" si="46"/>
        <v>#NAME?</v>
      </c>
      <c r="F273" s="159">
        <v>219890.44748205441</v>
      </c>
      <c r="G273" s="157" t="s">
        <v>772</v>
      </c>
      <c r="H273" s="159">
        <v>228865.56778744436</v>
      </c>
      <c r="I273" s="157" t="s">
        <v>772</v>
      </c>
    </row>
    <row r="274" spans="1:9" ht="15.75" customHeight="1">
      <c r="A274" s="3" t="e">
        <f t="shared" si="81"/>
        <v>#NAME?</v>
      </c>
      <c r="B274" s="22">
        <v>2209</v>
      </c>
      <c r="C274" s="160" t="e">
        <f t="shared" si="45"/>
        <v>#NAME?</v>
      </c>
      <c r="D274" s="22">
        <v>2209</v>
      </c>
      <c r="E274" s="160" t="e">
        <f t="shared" si="46"/>
        <v>#NAME?</v>
      </c>
      <c r="F274" s="159">
        <v>189908.52438235414</v>
      </c>
      <c r="G274" s="157" t="s">
        <v>772</v>
      </c>
      <c r="H274" s="159">
        <v>197659.89272449104</v>
      </c>
      <c r="I274" s="157" t="s">
        <v>772</v>
      </c>
    </row>
    <row r="275" spans="1:9" ht="15.75" customHeight="1">
      <c r="A275" s="3" t="e">
        <f t="shared" si="81"/>
        <v>#NAME?</v>
      </c>
      <c r="B275" s="22">
        <v>2210</v>
      </c>
      <c r="C275" s="160" t="e">
        <f t="shared" si="45"/>
        <v>#NAME?</v>
      </c>
      <c r="D275" s="22">
        <v>2210</v>
      </c>
      <c r="E275" s="160" t="e">
        <f t="shared" si="46"/>
        <v>#NAME?</v>
      </c>
      <c r="F275" s="159">
        <v>36630.791778535437</v>
      </c>
      <c r="G275" s="157" t="s">
        <v>772</v>
      </c>
      <c r="H275" s="159">
        <v>38125.926136843002</v>
      </c>
      <c r="I275" s="157" t="s">
        <v>772</v>
      </c>
    </row>
    <row r="276" spans="1:9" ht="15.75" customHeight="1">
      <c r="A276" s="3" t="e">
        <f t="shared" si="81"/>
        <v>#NAME?</v>
      </c>
      <c r="B276" s="22">
        <v>2212</v>
      </c>
      <c r="C276" s="160" t="e">
        <f t="shared" si="45"/>
        <v>#NAME?</v>
      </c>
      <c r="D276" s="22">
        <v>2212</v>
      </c>
      <c r="E276" s="160" t="e">
        <f t="shared" si="46"/>
        <v>#NAME?</v>
      </c>
      <c r="F276" s="159">
        <v>605875.42993643961</v>
      </c>
      <c r="G276" s="157" t="s">
        <v>772</v>
      </c>
      <c r="H276" s="159">
        <v>630605.03932160034</v>
      </c>
      <c r="I276" s="157" t="s">
        <v>772</v>
      </c>
    </row>
    <row r="277" spans="1:9" ht="15.75" customHeight="1">
      <c r="A277" s="3" t="e">
        <f t="shared" si="81"/>
        <v>#NAME?</v>
      </c>
      <c r="B277" s="22">
        <v>2213</v>
      </c>
      <c r="C277" s="160" t="e">
        <f t="shared" si="45"/>
        <v>#NAME?</v>
      </c>
      <c r="D277" s="22">
        <v>2213</v>
      </c>
      <c r="E277" s="160" t="e">
        <f t="shared" si="46"/>
        <v>#NAME?</v>
      </c>
      <c r="F277" s="159">
        <v>114847.60119341861</v>
      </c>
      <c r="G277" s="157" t="s">
        <v>772</v>
      </c>
      <c r="H277" s="159">
        <v>119535.25838498671</v>
      </c>
      <c r="I277" s="157" t="s">
        <v>772</v>
      </c>
    </row>
    <row r="278" spans="1:9" ht="15.75" customHeight="1">
      <c r="A278" s="3" t="e">
        <f t="shared" si="81"/>
        <v>#NAME?</v>
      </c>
      <c r="B278" s="22">
        <v>2214</v>
      </c>
      <c r="C278" s="160" t="e">
        <f t="shared" si="45"/>
        <v>#NAME?</v>
      </c>
      <c r="D278" s="22">
        <v>2214</v>
      </c>
      <c r="E278" s="160" t="e">
        <f t="shared" si="46"/>
        <v>#NAME?</v>
      </c>
      <c r="F278" s="159">
        <v>0</v>
      </c>
      <c r="G278" s="157" t="s">
        <v>772</v>
      </c>
      <c r="H278" s="159">
        <v>0</v>
      </c>
      <c r="I278" s="157" t="s">
        <v>772</v>
      </c>
    </row>
    <row r="279" spans="1:9" ht="15.75" customHeight="1">
      <c r="A279" s="3" t="e">
        <f>CONCATENATE(B279,"-",E279)</f>
        <v>#NAME?</v>
      </c>
      <c r="B279" s="22">
        <v>3365</v>
      </c>
      <c r="C279" s="160" t="e">
        <f t="shared" si="45"/>
        <v>#NAME?</v>
      </c>
      <c r="D279" s="22">
        <v>3365</v>
      </c>
      <c r="E279" s="160" t="e">
        <f t="shared" si="46"/>
        <v>#NAME?</v>
      </c>
      <c r="F279" s="159">
        <f>G279</f>
        <v>111681.93689370385</v>
      </c>
      <c r="G279" s="157">
        <v>111681.93689370385</v>
      </c>
      <c r="H279" s="159">
        <f>I279</f>
        <v>116240.38329752849</v>
      </c>
      <c r="I279" s="157">
        <v>116240.38329752849</v>
      </c>
    </row>
    <row r="280" spans="1:9" ht="15.75" customHeight="1">
      <c r="A280" s="3" t="e">
        <f>CONCATENATE(B280,"-",C280)</f>
        <v>#NAME?</v>
      </c>
      <c r="B280" s="22">
        <v>2215</v>
      </c>
      <c r="C280" s="160" t="e">
        <f t="shared" si="45"/>
        <v>#NAME?</v>
      </c>
      <c r="D280" s="22">
        <v>2215</v>
      </c>
      <c r="E280" s="160" t="e">
        <f t="shared" si="46"/>
        <v>#NAME?</v>
      </c>
      <c r="F280" s="159">
        <v>1246.7146425661495</v>
      </c>
      <c r="G280" s="157" t="s">
        <v>772</v>
      </c>
      <c r="H280" s="159">
        <v>1297.6009545076249</v>
      </c>
      <c r="I280" s="157" t="s">
        <v>772</v>
      </c>
    </row>
    <row r="281" spans="1:9" ht="15.75" customHeight="1">
      <c r="A281" s="3" t="e">
        <f>CONCATENATE(B281,"-",E281)</f>
        <v>#NAME?</v>
      </c>
      <c r="B281" s="22">
        <v>1079</v>
      </c>
      <c r="C281" s="160" t="e">
        <f t="shared" si="45"/>
        <v>#NAME?</v>
      </c>
      <c r="D281" s="22">
        <v>1079</v>
      </c>
      <c r="E281" s="160" t="e">
        <f t="shared" si="46"/>
        <v>#NAME?</v>
      </c>
      <c r="F281" s="159">
        <f>G281</f>
        <v>111071.58702298228</v>
      </c>
      <c r="G281" s="157">
        <v>111071.58702298228</v>
      </c>
      <c r="H281" s="159">
        <f>I281</f>
        <v>115605.12118718564</v>
      </c>
      <c r="I281" s="157">
        <v>115605.12118718564</v>
      </c>
    </row>
    <row r="282" spans="1:9" ht="15.75" customHeight="1">
      <c r="A282" s="3" t="e">
        <f>CONCATENATE(B282,"-",C282)</f>
        <v>#NAME?</v>
      </c>
      <c r="B282" s="22">
        <v>2216</v>
      </c>
      <c r="C282" s="160" t="e">
        <f t="shared" si="45"/>
        <v>#NAME?</v>
      </c>
      <c r="D282" s="22">
        <v>2216</v>
      </c>
      <c r="E282" s="160" t="e">
        <f t="shared" si="46"/>
        <v>#NAME?</v>
      </c>
      <c r="F282" s="159">
        <v>0</v>
      </c>
      <c r="G282" s="157" t="s">
        <v>772</v>
      </c>
      <c r="H282" s="159">
        <v>0</v>
      </c>
      <c r="I282" s="157" t="s">
        <v>772</v>
      </c>
    </row>
    <row r="283" spans="1:9" ht="15.75" customHeight="1">
      <c r="A283" s="3" t="e">
        <f>CONCATENATE(B283,"-",E283)</f>
        <v>#NAME?</v>
      </c>
      <c r="B283" s="22">
        <v>3434</v>
      </c>
      <c r="C283" s="160" t="e">
        <f t="shared" si="45"/>
        <v>#NAME?</v>
      </c>
      <c r="D283" s="22">
        <v>3434</v>
      </c>
      <c r="E283" s="160" t="e">
        <f t="shared" si="46"/>
        <v>#NAME?</v>
      </c>
      <c r="F283" s="159">
        <f>G283</f>
        <v>137107.92324792611</v>
      </c>
      <c r="G283" s="157">
        <v>137107.92324792611</v>
      </c>
      <c r="H283" s="159">
        <f>I283</f>
        <v>142704.16501314758</v>
      </c>
      <c r="I283" s="157">
        <v>142704.16501314758</v>
      </c>
    </row>
    <row r="284" spans="1:9" ht="15.75" customHeight="1">
      <c r="A284" s="3" t="e">
        <f t="shared" ref="A284:A285" si="82">CONCATENATE(B284,"-",C284)</f>
        <v>#NAME?</v>
      </c>
      <c r="B284" s="22">
        <v>2217</v>
      </c>
      <c r="C284" s="160" t="e">
        <f t="shared" si="45"/>
        <v>#NAME?</v>
      </c>
      <c r="D284" s="22">
        <v>2217</v>
      </c>
      <c r="E284" s="160" t="e">
        <f t="shared" si="46"/>
        <v>#NAME?</v>
      </c>
      <c r="F284" s="159">
        <v>118503.10847994103</v>
      </c>
      <c r="G284" s="157" t="s">
        <v>772</v>
      </c>
      <c r="H284" s="159">
        <v>123339.97005055087</v>
      </c>
      <c r="I284" s="157" t="s">
        <v>772</v>
      </c>
    </row>
    <row r="285" spans="1:9" ht="15.75" customHeight="1">
      <c r="A285" s="3" t="e">
        <f t="shared" si="82"/>
        <v>#NAME?</v>
      </c>
      <c r="B285" s="22">
        <v>2219</v>
      </c>
      <c r="C285" s="160" t="e">
        <f t="shared" si="45"/>
        <v>#NAME?</v>
      </c>
      <c r="D285" s="22">
        <v>2219</v>
      </c>
      <c r="E285" s="160" t="e">
        <f t="shared" si="46"/>
        <v>#NAME?</v>
      </c>
      <c r="F285" s="159">
        <v>0</v>
      </c>
      <c r="G285" s="157" t="s">
        <v>772</v>
      </c>
      <c r="H285" s="159">
        <v>0</v>
      </c>
      <c r="I285" s="157" t="s">
        <v>772</v>
      </c>
    </row>
    <row r="286" spans="1:9" ht="15.75" customHeight="1">
      <c r="A286" s="3" t="e">
        <f>CONCATENATE(B286,"-",E286)</f>
        <v>#NAME?</v>
      </c>
      <c r="B286" s="22">
        <v>1087</v>
      </c>
      <c r="C286" s="160" t="e">
        <f t="shared" si="45"/>
        <v>#NAME?</v>
      </c>
      <c r="D286" s="22">
        <v>1087</v>
      </c>
      <c r="E286" s="160" t="e">
        <f t="shared" si="46"/>
        <v>#NAME?</v>
      </c>
      <c r="F286" s="159">
        <f>G286</f>
        <v>111633.34258487164</v>
      </c>
      <c r="G286" s="157">
        <v>111633.34258487164</v>
      </c>
      <c r="H286" s="159">
        <f>I286</f>
        <v>116189.80554751946</v>
      </c>
      <c r="I286" s="157">
        <v>116189.80554751946</v>
      </c>
    </row>
    <row r="287" spans="1:9" ht="15.75" customHeight="1">
      <c r="A287" s="3" t="e">
        <f t="shared" ref="A287:A292" si="83">CONCATENATE(B287,"-",C287)</f>
        <v>#NAME?</v>
      </c>
      <c r="B287" s="22">
        <v>2220</v>
      </c>
      <c r="C287" s="160" t="e">
        <f t="shared" si="45"/>
        <v>#NAME?</v>
      </c>
      <c r="D287" s="22">
        <v>2220</v>
      </c>
      <c r="E287" s="160" t="e">
        <f t="shared" si="46"/>
        <v>#NAME?</v>
      </c>
      <c r="F287" s="159">
        <v>94637.804280675526</v>
      </c>
      <c r="G287" s="157" t="s">
        <v>772</v>
      </c>
      <c r="H287" s="159">
        <v>98500.571802335733</v>
      </c>
      <c r="I287" s="157" t="s">
        <v>772</v>
      </c>
    </row>
    <row r="288" spans="1:9" ht="15.75" customHeight="1">
      <c r="A288" s="3" t="e">
        <f t="shared" si="83"/>
        <v>#NAME?</v>
      </c>
      <c r="B288" s="22">
        <v>2221</v>
      </c>
      <c r="C288" s="160" t="e">
        <f t="shared" si="45"/>
        <v>#NAME?</v>
      </c>
      <c r="D288" s="22">
        <v>2221</v>
      </c>
      <c r="E288" s="160" t="e">
        <f t="shared" si="46"/>
        <v>#NAME?</v>
      </c>
      <c r="F288" s="159">
        <v>138331.16288949299</v>
      </c>
      <c r="G288" s="157" t="s">
        <v>772</v>
      </c>
      <c r="H288" s="159">
        <v>143977.33280334985</v>
      </c>
      <c r="I288" s="157" t="s">
        <v>772</v>
      </c>
    </row>
    <row r="289" spans="1:9" ht="15.75" customHeight="1">
      <c r="A289" s="3" t="e">
        <f t="shared" si="83"/>
        <v>#NAME?</v>
      </c>
      <c r="B289" s="22">
        <v>2222</v>
      </c>
      <c r="C289" s="160" t="e">
        <f t="shared" si="45"/>
        <v>#NAME?</v>
      </c>
      <c r="D289" s="22">
        <v>2222</v>
      </c>
      <c r="E289" s="160" t="e">
        <f t="shared" si="46"/>
        <v>#NAME?</v>
      </c>
      <c r="F289" s="159">
        <v>0</v>
      </c>
      <c r="G289" s="157" t="s">
        <v>772</v>
      </c>
      <c r="H289" s="159">
        <v>0</v>
      </c>
      <c r="I289" s="157" t="s">
        <v>772</v>
      </c>
    </row>
    <row r="290" spans="1:9" ht="15.75" customHeight="1">
      <c r="A290" s="3" t="e">
        <f t="shared" si="83"/>
        <v>#NAME?</v>
      </c>
      <c r="B290" s="22">
        <v>2225</v>
      </c>
      <c r="C290" s="160" t="e">
        <f t="shared" si="45"/>
        <v>#NAME?</v>
      </c>
      <c r="D290" s="22">
        <v>2225</v>
      </c>
      <c r="E290" s="160" t="e">
        <f t="shared" si="46"/>
        <v>#NAME?</v>
      </c>
      <c r="F290" s="159">
        <v>91269.737894180245</v>
      </c>
      <c r="G290" s="157" t="s">
        <v>772</v>
      </c>
      <c r="H290" s="159">
        <v>94995.033318432485</v>
      </c>
      <c r="I290" s="157" t="s">
        <v>772</v>
      </c>
    </row>
    <row r="291" spans="1:9" ht="15.75" customHeight="1">
      <c r="A291" s="3" t="e">
        <f t="shared" si="83"/>
        <v>#NAME?</v>
      </c>
      <c r="B291" s="22">
        <v>2229</v>
      </c>
      <c r="C291" s="160" t="e">
        <f t="shared" si="45"/>
        <v>#NAME?</v>
      </c>
      <c r="D291" s="22">
        <v>2229</v>
      </c>
      <c r="E291" s="160" t="e">
        <f t="shared" si="46"/>
        <v>#NAME?</v>
      </c>
      <c r="F291" s="159">
        <v>113290.2453377256</v>
      </c>
      <c r="G291" s="157" t="s">
        <v>772</v>
      </c>
      <c r="H291" s="159">
        <v>117914.33698416338</v>
      </c>
      <c r="I291" s="157" t="s">
        <v>772</v>
      </c>
    </row>
    <row r="292" spans="1:9" ht="15.75" customHeight="1">
      <c r="A292" s="3" t="e">
        <f t="shared" si="83"/>
        <v>#NAME?</v>
      </c>
      <c r="B292" s="22">
        <v>4131</v>
      </c>
      <c r="C292" s="160" t="e">
        <f t="shared" si="45"/>
        <v>#NAME?</v>
      </c>
      <c r="D292" s="22">
        <v>4131</v>
      </c>
      <c r="E292" s="160" t="e">
        <f t="shared" si="46"/>
        <v>#NAME?</v>
      </c>
      <c r="F292" s="159">
        <v>796983.89323755517</v>
      </c>
      <c r="G292" s="157" t="s">
        <v>772</v>
      </c>
      <c r="H292" s="159">
        <v>829513.84806357767</v>
      </c>
      <c r="I292" s="157" t="s">
        <v>772</v>
      </c>
    </row>
    <row r="293" spans="1:9" ht="15.75" customHeight="1">
      <c r="A293" s="3" t="e">
        <f>CONCATENATE(B293,"-",E293)</f>
        <v>#NAME?</v>
      </c>
      <c r="B293" s="22">
        <v>1095</v>
      </c>
      <c r="C293" s="160" t="e">
        <f t="shared" si="45"/>
        <v>#NAME?</v>
      </c>
      <c r="D293" s="22">
        <v>1095</v>
      </c>
      <c r="E293" s="160" t="e">
        <f t="shared" si="46"/>
        <v>#NAME?</v>
      </c>
      <c r="F293" s="159">
        <v>0</v>
      </c>
      <c r="G293" s="157">
        <v>0</v>
      </c>
      <c r="H293" s="159">
        <v>0</v>
      </c>
      <c r="I293" s="157">
        <v>0</v>
      </c>
    </row>
    <row r="294" spans="1:9" ht="15.75" customHeight="1">
      <c r="A294" s="3" t="e">
        <f>CONCATENATE(B294,"-",C294)</f>
        <v>#NAME?</v>
      </c>
      <c r="B294" s="22">
        <v>2239</v>
      </c>
      <c r="C294" s="160" t="e">
        <f t="shared" si="45"/>
        <v>#NAME?</v>
      </c>
      <c r="D294" s="22">
        <v>2239</v>
      </c>
      <c r="E294" s="160" t="e">
        <f t="shared" si="46"/>
        <v>#NAME?</v>
      </c>
      <c r="F294" s="159">
        <v>5823674.7696677912</v>
      </c>
      <c r="G294" s="157" t="s">
        <v>772</v>
      </c>
      <c r="H294" s="159">
        <v>6061375.7806746401</v>
      </c>
      <c r="I294" s="157" t="s">
        <v>772</v>
      </c>
    </row>
    <row r="295" spans="1:9" ht="15.75" customHeight="1">
      <c r="A295" s="3" t="e">
        <f>CONCATENATE(B295,"-",E295)</f>
        <v>#NAME?</v>
      </c>
      <c r="B295" s="22">
        <v>4206</v>
      </c>
      <c r="C295" s="160" t="e">
        <f t="shared" si="45"/>
        <v>#NAME?</v>
      </c>
      <c r="D295" s="22">
        <v>4206</v>
      </c>
      <c r="E295" s="160" t="e">
        <f t="shared" si="46"/>
        <v>#NAME?</v>
      </c>
      <c r="F295" s="159">
        <v>0</v>
      </c>
      <c r="G295" s="157">
        <v>0</v>
      </c>
      <c r="H295" s="159">
        <v>0</v>
      </c>
      <c r="I295" s="157">
        <v>0</v>
      </c>
    </row>
    <row r="296" spans="1:9" ht="15.75" customHeight="1">
      <c r="A296" s="3" t="e">
        <f t="shared" ref="A296:A297" si="84">CONCATENATE(B296,"-",C296)</f>
        <v>#NAME?</v>
      </c>
      <c r="B296" s="22">
        <v>2240</v>
      </c>
      <c r="C296" s="160" t="e">
        <f t="shared" si="45"/>
        <v>#NAME?</v>
      </c>
      <c r="D296" s="22">
        <v>2240</v>
      </c>
      <c r="E296" s="160" t="e">
        <f t="shared" si="46"/>
        <v>#NAME?</v>
      </c>
      <c r="F296" s="159">
        <v>294017.85869547073</v>
      </c>
      <c r="G296" s="157" t="s">
        <v>772</v>
      </c>
      <c r="H296" s="159">
        <v>306018.58762181643</v>
      </c>
      <c r="I296" s="157" t="s">
        <v>772</v>
      </c>
    </row>
    <row r="297" spans="1:9" ht="15.75" customHeight="1">
      <c r="A297" s="3" t="e">
        <f t="shared" si="84"/>
        <v>#NAME?</v>
      </c>
      <c r="B297" s="22">
        <v>2241</v>
      </c>
      <c r="C297" s="160" t="e">
        <f t="shared" si="45"/>
        <v>#NAME?</v>
      </c>
      <c r="D297" s="22">
        <v>2241</v>
      </c>
      <c r="E297" s="160" t="e">
        <f t="shared" si="46"/>
        <v>#NAME?</v>
      </c>
      <c r="F297" s="159">
        <v>1841497.9797019083</v>
      </c>
      <c r="G297" s="157" t="s">
        <v>772</v>
      </c>
      <c r="H297" s="159">
        <v>1916661.162546884</v>
      </c>
      <c r="I297" s="157" t="s">
        <v>772</v>
      </c>
    </row>
    <row r="298" spans="1:9" ht="15.75" customHeight="1">
      <c r="A298" s="3" t="e">
        <f>CONCATENATE(B298,"-",E298)</f>
        <v>#NAME?</v>
      </c>
      <c r="B298" s="22">
        <v>4595</v>
      </c>
      <c r="C298" s="160" t="e">
        <f t="shared" si="45"/>
        <v>#NAME?</v>
      </c>
      <c r="D298" s="22">
        <v>4595</v>
      </c>
      <c r="E298" s="160" t="e">
        <f t="shared" si="46"/>
        <v>#NAME?</v>
      </c>
      <c r="F298" s="159">
        <v>0</v>
      </c>
      <c r="G298" s="157">
        <v>0</v>
      </c>
      <c r="H298" s="159">
        <v>0</v>
      </c>
      <c r="I298" s="157">
        <v>0</v>
      </c>
    </row>
    <row r="299" spans="1:9" ht="15.75" customHeight="1">
      <c r="A299" s="3" t="e">
        <f>CONCATENATE(B299,"-",C299)</f>
        <v>#NAME?</v>
      </c>
      <c r="B299" s="22">
        <v>2242</v>
      </c>
      <c r="C299" s="160" t="e">
        <f t="shared" si="45"/>
        <v>#NAME?</v>
      </c>
      <c r="D299" s="22">
        <v>2242</v>
      </c>
      <c r="E299" s="160" t="e">
        <f t="shared" si="46"/>
        <v>#NAME?</v>
      </c>
      <c r="F299" s="159">
        <v>3432749.8330147159</v>
      </c>
      <c r="G299" s="157" t="s">
        <v>772</v>
      </c>
      <c r="H299" s="159">
        <v>3572862.0710969488</v>
      </c>
      <c r="I299" s="157" t="s">
        <v>772</v>
      </c>
    </row>
    <row r="300" spans="1:9" ht="15.75" customHeight="1">
      <c r="A300" s="3" t="e">
        <f>CONCATENATE(B300,"-",E300)</f>
        <v>#NAME?</v>
      </c>
      <c r="B300" s="22">
        <v>3579</v>
      </c>
      <c r="C300" s="160" t="e">
        <f t="shared" si="45"/>
        <v>#NAME?</v>
      </c>
      <c r="D300" s="22">
        <v>3579</v>
      </c>
      <c r="E300" s="160" t="e">
        <f t="shared" si="46"/>
        <v>#NAME?</v>
      </c>
      <c r="F300" s="159">
        <v>0</v>
      </c>
      <c r="G300" s="157">
        <v>0</v>
      </c>
      <c r="H300" s="159">
        <v>0</v>
      </c>
      <c r="I300" s="157">
        <v>0</v>
      </c>
    </row>
    <row r="301" spans="1:9" ht="15.75" customHeight="1">
      <c r="A301" s="3" t="e">
        <f>CONCATENATE(B301,"-",C301)</f>
        <v>#NAME?</v>
      </c>
      <c r="B301" s="22">
        <v>2243</v>
      </c>
      <c r="C301" s="160" t="e">
        <f t="shared" si="45"/>
        <v>#NAME?</v>
      </c>
      <c r="D301" s="22">
        <v>2243</v>
      </c>
      <c r="E301" s="160" t="e">
        <f t="shared" si="46"/>
        <v>#NAME?</v>
      </c>
      <c r="F301" s="159">
        <v>11813615.62851241</v>
      </c>
      <c r="G301" s="157" t="s">
        <v>772</v>
      </c>
      <c r="H301" s="159">
        <v>12295804.021512916</v>
      </c>
      <c r="I301" s="157" t="s">
        <v>772</v>
      </c>
    </row>
    <row r="302" spans="1:9" ht="15.75" customHeight="1">
      <c r="A302" s="3" t="e">
        <f t="shared" ref="A302:A303" si="85">CONCATENATE(B302,"-",E302)</f>
        <v>#NAME?</v>
      </c>
      <c r="B302" s="22">
        <v>4805</v>
      </c>
      <c r="C302" s="160" t="e">
        <f t="shared" si="45"/>
        <v>#NAME?</v>
      </c>
      <c r="D302" s="22">
        <v>4805</v>
      </c>
      <c r="E302" s="160" t="e">
        <f t="shared" si="46"/>
        <v>#NAME?</v>
      </c>
      <c r="F302" s="159">
        <v>0</v>
      </c>
      <c r="G302" s="157">
        <v>0</v>
      </c>
      <c r="H302" s="159">
        <v>0</v>
      </c>
      <c r="I302" s="157">
        <v>0</v>
      </c>
    </row>
    <row r="303" spans="1:9" ht="15.75" customHeight="1">
      <c r="A303" s="3" t="e">
        <f t="shared" si="85"/>
        <v>#NAME?</v>
      </c>
      <c r="B303" s="22">
        <v>4867</v>
      </c>
      <c r="C303" s="160" t="e">
        <f t="shared" si="45"/>
        <v>#NAME?</v>
      </c>
      <c r="D303" s="22">
        <v>4867</v>
      </c>
      <c r="E303" s="160" t="e">
        <f t="shared" si="46"/>
        <v>#NAME?</v>
      </c>
      <c r="F303" s="159">
        <v>0</v>
      </c>
      <c r="G303" s="157">
        <v>0</v>
      </c>
      <c r="H303" s="159">
        <v>0</v>
      </c>
      <c r="I303" s="157">
        <v>0</v>
      </c>
    </row>
    <row r="304" spans="1:9" ht="15.75" customHeight="1">
      <c r="A304" s="3" t="e">
        <f>CONCATENATE(B304,"-",C304)</f>
        <v>#NAME?</v>
      </c>
      <c r="B304" s="22">
        <v>2244</v>
      </c>
      <c r="C304" s="160" t="e">
        <f t="shared" si="45"/>
        <v>#NAME?</v>
      </c>
      <c r="D304" s="22">
        <v>2244</v>
      </c>
      <c r="E304" s="160" t="e">
        <f t="shared" si="46"/>
        <v>#NAME?</v>
      </c>
      <c r="F304" s="159">
        <v>1463048.4500250686</v>
      </c>
      <c r="G304" s="157" t="s">
        <v>772</v>
      </c>
      <c r="H304" s="159">
        <v>1522764.7132913978</v>
      </c>
      <c r="I304" s="157" t="s">
        <v>772</v>
      </c>
    </row>
    <row r="305" spans="1:9" ht="15.75" customHeight="1">
      <c r="A305" s="3" t="e">
        <f>CONCATENATE(B305,"-",E305)</f>
        <v>#NAME?</v>
      </c>
      <c r="B305" s="22">
        <v>4220</v>
      </c>
      <c r="C305" s="160" t="e">
        <f t="shared" si="45"/>
        <v>#NAME?</v>
      </c>
      <c r="D305" s="22">
        <v>4220</v>
      </c>
      <c r="E305" s="160" t="e">
        <f t="shared" si="46"/>
        <v>#NAME?</v>
      </c>
      <c r="F305" s="159">
        <v>0</v>
      </c>
      <c r="G305" s="157">
        <v>0</v>
      </c>
      <c r="H305" s="159">
        <v>0</v>
      </c>
      <c r="I305" s="157">
        <v>0</v>
      </c>
    </row>
    <row r="306" spans="1:9" ht="15.75" customHeight="1">
      <c r="A306" s="3" t="e">
        <f t="shared" ref="A306:A308" si="86">CONCATENATE(B306,"-",C306)</f>
        <v>#NAME?</v>
      </c>
      <c r="B306" s="22">
        <v>2245</v>
      </c>
      <c r="C306" s="160" t="e">
        <f t="shared" si="45"/>
        <v>#NAME?</v>
      </c>
      <c r="D306" s="22">
        <v>2245</v>
      </c>
      <c r="E306" s="160" t="e">
        <f t="shared" si="46"/>
        <v>#NAME?</v>
      </c>
      <c r="F306" s="159">
        <v>173247.21666121698</v>
      </c>
      <c r="G306" s="157" t="s">
        <v>772</v>
      </c>
      <c r="H306" s="159">
        <v>180318.53162698093</v>
      </c>
      <c r="I306" s="157" t="s">
        <v>772</v>
      </c>
    </row>
    <row r="307" spans="1:9" ht="15.75" customHeight="1">
      <c r="A307" s="3" t="e">
        <f t="shared" si="86"/>
        <v>#NAME?</v>
      </c>
      <c r="B307" s="22">
        <v>2247</v>
      </c>
      <c r="C307" s="160" t="e">
        <f t="shared" si="45"/>
        <v>#NAME?</v>
      </c>
      <c r="D307" s="22">
        <v>2247</v>
      </c>
      <c r="E307" s="160" t="e">
        <f t="shared" si="46"/>
        <v>#NAME?</v>
      </c>
      <c r="F307" s="159">
        <v>64275.14650392998</v>
      </c>
      <c r="G307" s="157" t="s">
        <v>772</v>
      </c>
      <c r="H307" s="159">
        <v>66898.621871437324</v>
      </c>
      <c r="I307" s="157" t="s">
        <v>772</v>
      </c>
    </row>
    <row r="308" spans="1:9" ht="15.75" customHeight="1">
      <c r="A308" s="3" t="e">
        <f t="shared" si="86"/>
        <v>#NAME?</v>
      </c>
      <c r="B308" s="22">
        <v>2248</v>
      </c>
      <c r="C308" s="160" t="e">
        <f t="shared" si="45"/>
        <v>#NAME?</v>
      </c>
      <c r="D308" s="22">
        <v>2248</v>
      </c>
      <c r="E308" s="160" t="e">
        <f t="shared" si="46"/>
        <v>#NAME?</v>
      </c>
      <c r="F308" s="159">
        <v>0</v>
      </c>
      <c r="G308" s="157" t="s">
        <v>772</v>
      </c>
      <c r="H308" s="159">
        <v>0</v>
      </c>
      <c r="I308" s="157" t="s">
        <v>772</v>
      </c>
    </row>
    <row r="309" spans="1:9" ht="15.75" customHeight="1">
      <c r="A309" s="3" t="e">
        <f>CONCATENATE(B309,"-",E309)</f>
        <v>#NAME?</v>
      </c>
      <c r="B309" s="22">
        <v>1205</v>
      </c>
      <c r="C309" s="160" t="e">
        <f t="shared" si="45"/>
        <v>#NAME?</v>
      </c>
      <c r="D309" s="22">
        <v>1205</v>
      </c>
      <c r="E309" s="160" t="e">
        <f t="shared" si="46"/>
        <v>#NAME?</v>
      </c>
      <c r="F309" s="159">
        <f>G309</f>
        <v>13677.545677092872</v>
      </c>
      <c r="G309" s="157">
        <v>13677.545677092872</v>
      </c>
      <c r="H309" s="159">
        <f>I309</f>
        <v>14235.812847586458</v>
      </c>
      <c r="I309" s="157">
        <v>14235.812847586458</v>
      </c>
    </row>
    <row r="310" spans="1:9" ht="15.75" customHeight="1">
      <c r="A310" s="3" t="e">
        <f>CONCATENATE(B310,"-",C310)</f>
        <v>#NAME?</v>
      </c>
      <c r="B310" s="22">
        <v>2249</v>
      </c>
      <c r="C310" s="160" t="e">
        <f t="shared" si="45"/>
        <v>#NAME?</v>
      </c>
      <c r="D310" s="22">
        <v>2249</v>
      </c>
      <c r="E310" s="160" t="e">
        <f t="shared" si="46"/>
        <v>#NAME?</v>
      </c>
      <c r="F310" s="159">
        <v>17697.406755310491</v>
      </c>
      <c r="G310" s="157" t="s">
        <v>772</v>
      </c>
      <c r="H310" s="159">
        <v>18419.749888180308</v>
      </c>
      <c r="I310" s="157" t="s">
        <v>772</v>
      </c>
    </row>
    <row r="311" spans="1:9" ht="15.75" customHeight="1">
      <c r="A311" s="3" t="e">
        <f t="shared" ref="A311:A313" si="87">CONCATENATE(B311,"-",E311)</f>
        <v>#NAME?</v>
      </c>
      <c r="B311" s="22">
        <v>5150</v>
      </c>
      <c r="C311" s="160" t="e">
        <f t="shared" si="45"/>
        <v>#NAME?</v>
      </c>
      <c r="D311" s="22">
        <v>5150</v>
      </c>
      <c r="E311" s="160" t="e">
        <f t="shared" si="46"/>
        <v>#NAME?</v>
      </c>
      <c r="F311" s="159">
        <f t="shared" ref="F311:F313" si="88">G311</f>
        <v>205497.89447604344</v>
      </c>
      <c r="G311" s="157">
        <v>205497.89447604344</v>
      </c>
      <c r="H311" s="159">
        <f t="shared" ref="H311:H313" si="89">I311</f>
        <v>213885.5636383309</v>
      </c>
      <c r="I311" s="157">
        <v>213885.5636383309</v>
      </c>
    </row>
    <row r="312" spans="1:9" ht="15.75" customHeight="1">
      <c r="A312" s="3" t="e">
        <f t="shared" si="87"/>
        <v>#NAME?</v>
      </c>
      <c r="B312" s="22">
        <v>5440</v>
      </c>
      <c r="C312" s="160" t="e">
        <f t="shared" si="45"/>
        <v>#NAME?</v>
      </c>
      <c r="D312" s="22">
        <v>5440</v>
      </c>
      <c r="E312" s="160" t="e">
        <f t="shared" si="46"/>
        <v>#NAME?</v>
      </c>
      <c r="F312" s="159">
        <f t="shared" si="88"/>
        <v>82753.112861832517</v>
      </c>
      <c r="G312" s="157">
        <v>82753.112861832517</v>
      </c>
      <c r="H312" s="159">
        <f t="shared" si="89"/>
        <v>86130.790937825674</v>
      </c>
      <c r="I312" s="157">
        <v>86130.790937825674</v>
      </c>
    </row>
    <row r="313" spans="1:9" ht="15.75" customHeight="1">
      <c r="A313" s="3" t="e">
        <f t="shared" si="87"/>
        <v>#NAME?</v>
      </c>
      <c r="B313" s="22">
        <v>5441</v>
      </c>
      <c r="C313" s="160" t="e">
        <f t="shared" si="45"/>
        <v>#NAME?</v>
      </c>
      <c r="D313" s="22">
        <v>5441</v>
      </c>
      <c r="E313" s="160" t="e">
        <f t="shared" si="46"/>
        <v>#NAME?</v>
      </c>
      <c r="F313" s="159">
        <f t="shared" si="88"/>
        <v>114399.01113038344</v>
      </c>
      <c r="G313" s="157">
        <v>114399.01113038344</v>
      </c>
      <c r="H313" s="159">
        <f t="shared" si="89"/>
        <v>119068.35852346031</v>
      </c>
      <c r="I313" s="157">
        <v>119068.35852346031</v>
      </c>
    </row>
    <row r="314" spans="1:9" ht="15.75" customHeight="1">
      <c r="A314" s="3" t="e">
        <f t="shared" ref="A314:A315" si="90">CONCATENATE(B314,"-",C314)</f>
        <v>#NAME?</v>
      </c>
      <c r="B314" s="22">
        <v>2251</v>
      </c>
      <c r="C314" s="160" t="e">
        <f t="shared" si="45"/>
        <v>#NAME?</v>
      </c>
      <c r="D314" s="22">
        <v>2251</v>
      </c>
      <c r="E314" s="160" t="e">
        <f t="shared" si="46"/>
        <v>#NAME?</v>
      </c>
      <c r="F314" s="159">
        <v>250114.70076569653</v>
      </c>
      <c r="G314" s="157" t="s">
        <v>772</v>
      </c>
      <c r="H314" s="159">
        <v>260323.46406225557</v>
      </c>
      <c r="I314" s="157" t="s">
        <v>772</v>
      </c>
    </row>
    <row r="315" spans="1:9" ht="15.75" customHeight="1">
      <c r="A315" s="3" t="e">
        <f t="shared" si="90"/>
        <v>#NAME?</v>
      </c>
      <c r="B315" s="22">
        <v>2252</v>
      </c>
      <c r="C315" s="160" t="e">
        <f t="shared" si="45"/>
        <v>#NAME?</v>
      </c>
      <c r="D315" s="22">
        <v>2252</v>
      </c>
      <c r="E315" s="160" t="e">
        <f t="shared" si="46"/>
        <v>#NAME?</v>
      </c>
      <c r="F315" s="159">
        <v>213245.76677356407</v>
      </c>
      <c r="G315" s="157" t="s">
        <v>772</v>
      </c>
      <c r="H315" s="159">
        <v>221949.67562146464</v>
      </c>
      <c r="I315" s="157" t="s">
        <v>772</v>
      </c>
    </row>
    <row r="316" spans="1:9" ht="15.75" customHeight="1">
      <c r="A316" s="3" t="e">
        <f>CONCATENATE(B316,"-",E316)</f>
        <v>#NAME?</v>
      </c>
      <c r="B316" s="22">
        <v>4505</v>
      </c>
      <c r="C316" s="160" t="e">
        <f t="shared" si="45"/>
        <v>#NAME?</v>
      </c>
      <c r="D316" s="22">
        <v>4505</v>
      </c>
      <c r="E316" s="160" t="e">
        <f t="shared" si="46"/>
        <v>#NAME?</v>
      </c>
      <c r="F316" s="159">
        <f>G316</f>
        <v>20504.815835885889</v>
      </c>
      <c r="G316" s="157">
        <v>20504.815835885889</v>
      </c>
      <c r="H316" s="159">
        <f>I316</f>
        <v>21341.747094493476</v>
      </c>
      <c r="I316" s="157">
        <v>21341.747094493476</v>
      </c>
    </row>
    <row r="317" spans="1:9" ht="15.75" customHeight="1">
      <c r="A317" s="3" t="e">
        <f t="shared" ref="A317:A321" si="91">CONCATENATE(B317,"-",C317)</f>
        <v>#NAME?</v>
      </c>
      <c r="B317" s="22">
        <v>2253</v>
      </c>
      <c r="C317" s="160" t="e">
        <f t="shared" si="45"/>
        <v>#NAME?</v>
      </c>
      <c r="D317" s="22">
        <v>2253</v>
      </c>
      <c r="E317" s="160" t="e">
        <f t="shared" si="46"/>
        <v>#NAME?</v>
      </c>
      <c r="F317" s="159">
        <v>319951.38035389909</v>
      </c>
      <c r="G317" s="157" t="s">
        <v>772</v>
      </c>
      <c r="H317" s="159">
        <v>333010.62036834395</v>
      </c>
      <c r="I317" s="157" t="s">
        <v>772</v>
      </c>
    </row>
    <row r="318" spans="1:9" ht="15.75" customHeight="1">
      <c r="A318" s="3" t="e">
        <f t="shared" si="91"/>
        <v>#NAME?</v>
      </c>
      <c r="B318" s="22">
        <v>2254</v>
      </c>
      <c r="C318" s="160" t="e">
        <f t="shared" si="45"/>
        <v>#NAME?</v>
      </c>
      <c r="D318" s="22">
        <v>2254</v>
      </c>
      <c r="E318" s="160" t="e">
        <f t="shared" si="46"/>
        <v>#NAME?</v>
      </c>
      <c r="F318" s="159">
        <v>1321893.5009012574</v>
      </c>
      <c r="G318" s="157" t="s">
        <v>772</v>
      </c>
      <c r="H318" s="159">
        <v>1375848.3376727372</v>
      </c>
      <c r="I318" s="157" t="s">
        <v>772</v>
      </c>
    </row>
    <row r="319" spans="1:9" ht="15.75" customHeight="1">
      <c r="A319" s="3" t="e">
        <f t="shared" si="91"/>
        <v>#NAME?</v>
      </c>
      <c r="B319" s="22">
        <v>2255</v>
      </c>
      <c r="C319" s="160" t="e">
        <f t="shared" si="45"/>
        <v>#NAME?</v>
      </c>
      <c r="D319" s="22">
        <v>2255</v>
      </c>
      <c r="E319" s="160" t="e">
        <f t="shared" si="46"/>
        <v>#NAME?</v>
      </c>
      <c r="F319" s="159">
        <v>275184.7251099979</v>
      </c>
      <c r="G319" s="157" t="s">
        <v>772</v>
      </c>
      <c r="H319" s="159">
        <v>286416.75470632437</v>
      </c>
      <c r="I319" s="157" t="s">
        <v>772</v>
      </c>
    </row>
    <row r="320" spans="1:9" ht="15.75" customHeight="1">
      <c r="A320" s="3" t="e">
        <f t="shared" si="91"/>
        <v>#NAME?</v>
      </c>
      <c r="B320" s="22">
        <v>2256</v>
      </c>
      <c r="C320" s="160" t="e">
        <f t="shared" si="45"/>
        <v>#NAME?</v>
      </c>
      <c r="D320" s="22">
        <v>2256</v>
      </c>
      <c r="E320" s="160" t="e">
        <f t="shared" si="46"/>
        <v>#NAME?</v>
      </c>
      <c r="F320" s="159">
        <v>2034231.8551625765</v>
      </c>
      <c r="G320" s="157" t="s">
        <v>772</v>
      </c>
      <c r="H320" s="159">
        <v>2117261.7268018653</v>
      </c>
      <c r="I320" s="157" t="s">
        <v>772</v>
      </c>
    </row>
    <row r="321" spans="1:9" ht="15.75" customHeight="1">
      <c r="A321" s="3" t="e">
        <f t="shared" si="91"/>
        <v>#NAME?</v>
      </c>
      <c r="B321" s="22">
        <v>2257</v>
      </c>
      <c r="C321" s="160" t="e">
        <f t="shared" si="45"/>
        <v>#NAME?</v>
      </c>
      <c r="D321" s="22">
        <v>2257</v>
      </c>
      <c r="E321" s="160" t="e">
        <f t="shared" si="46"/>
        <v>#NAME?</v>
      </c>
      <c r="F321" s="159">
        <v>225883.53165831379</v>
      </c>
      <c r="G321" s="157" t="s">
        <v>772</v>
      </c>
      <c r="H321" s="159">
        <v>235103.26764436741</v>
      </c>
      <c r="I321" s="157" t="s">
        <v>772</v>
      </c>
    </row>
    <row r="322" spans="1:9" ht="15.75" customHeight="1">
      <c r="A322" s="3" t="str">
        <f t="shared" ref="A322:A342" si="92">CONCATENATE(B322,"-",E322)</f>
        <v>2728-Sheridan Japanese School</v>
      </c>
      <c r="B322" s="22">
        <v>2728</v>
      </c>
      <c r="C322" s="160" t="e">
        <f t="shared" si="45"/>
        <v>#NAME?</v>
      </c>
      <c r="D322" s="22">
        <v>2728</v>
      </c>
      <c r="E322" s="160" t="s">
        <v>695</v>
      </c>
      <c r="F322" s="159">
        <f t="shared" ref="F322:F323" si="93">G322</f>
        <v>12136.950865138469</v>
      </c>
      <c r="G322" s="157">
        <v>12136.950865138469</v>
      </c>
      <c r="H322" s="159">
        <f t="shared" ref="H322:H323" si="94">I322</f>
        <v>12632.336614735956</v>
      </c>
      <c r="I322" s="157">
        <v>12632.336614735956</v>
      </c>
    </row>
    <row r="323" spans="1:9" ht="15.75" customHeight="1">
      <c r="A323" s="3" t="e">
        <f t="shared" si="92"/>
        <v>#NAME?</v>
      </c>
      <c r="B323" s="22">
        <v>4833</v>
      </c>
      <c r="C323" s="160" t="e">
        <f t="shared" si="45"/>
        <v>#NAME?</v>
      </c>
      <c r="D323" s="22">
        <v>4833</v>
      </c>
      <c r="E323" s="160" t="e">
        <f>IF(ISNA(VLOOKUP($B323,SSFQ1,6,FALSE)),"",VLOOKUP($B323,SSFQ1,6,FALSE))</f>
        <v>#NAME?</v>
      </c>
      <c r="F323" s="159">
        <f t="shared" si="93"/>
        <v>89418.035781964471</v>
      </c>
      <c r="G323" s="157">
        <v>89418.035781964471</v>
      </c>
      <c r="H323" s="159">
        <f t="shared" si="94"/>
        <v>93067.751528167093</v>
      </c>
      <c r="I323" s="157">
        <v>93067.751528167093</v>
      </c>
    </row>
    <row r="324" spans="1:9" ht="15.75" customHeight="1">
      <c r="A324" s="3" t="str">
        <f t="shared" si="92"/>
        <v>2858-Baker Creek School</v>
      </c>
      <c r="B324" s="22">
        <v>2858</v>
      </c>
      <c r="C324" s="160"/>
      <c r="D324" s="22">
        <v>2858</v>
      </c>
      <c r="E324" s="160" t="s">
        <v>424</v>
      </c>
      <c r="F324" s="159">
        <v>5449.8468898349438</v>
      </c>
      <c r="G324" s="157"/>
      <c r="H324" s="159">
        <v>5672.2896200322866</v>
      </c>
      <c r="I324" s="157"/>
    </row>
    <row r="325" spans="1:9" ht="15.75" customHeight="1">
      <c r="A325" s="3" t="str">
        <f t="shared" si="92"/>
        <v>2831-COIC Skills Lab</v>
      </c>
      <c r="B325" s="22">
        <v>2831</v>
      </c>
      <c r="C325" s="160"/>
      <c r="D325" s="22">
        <v>2831</v>
      </c>
      <c r="E325" s="160" t="s">
        <v>460</v>
      </c>
      <c r="F325" s="159">
        <v>2169.3565289634239</v>
      </c>
      <c r="G325" s="157"/>
      <c r="H325" s="159">
        <v>2257.90169341091</v>
      </c>
      <c r="I325" s="157"/>
    </row>
    <row r="326" spans="1:9" ht="15.75" customHeight="1">
      <c r="A326" s="3" t="str">
        <f t="shared" si="92"/>
        <v>2848-Donald E. Long School</v>
      </c>
      <c r="B326" s="22">
        <v>2848</v>
      </c>
      <c r="C326" s="160"/>
      <c r="D326" s="22">
        <v>2848</v>
      </c>
      <c r="E326" s="160" t="s">
        <v>484</v>
      </c>
      <c r="F326" s="159">
        <v>29556.159928755333</v>
      </c>
      <c r="G326" s="157"/>
      <c r="H326" s="159">
        <v>30762.533803398397</v>
      </c>
      <c r="I326" s="157"/>
    </row>
    <row r="327" spans="1:9" ht="15.75" customHeight="1">
      <c r="A327" s="3" t="str">
        <f t="shared" si="92"/>
        <v>2836-Jackson Co. Juvenile</v>
      </c>
      <c r="B327" s="22">
        <v>2836</v>
      </c>
      <c r="C327" s="160"/>
      <c r="D327" s="22">
        <v>2836</v>
      </c>
      <c r="E327" s="160" t="s">
        <v>541</v>
      </c>
      <c r="F327" s="159">
        <v>12465.863371311772</v>
      </c>
      <c r="G327" s="157"/>
      <c r="H327" s="159">
        <v>12974.674121161228</v>
      </c>
      <c r="I327" s="157"/>
    </row>
    <row r="328" spans="1:9" ht="15.75" customHeight="1">
      <c r="A328" s="3" t="str">
        <f t="shared" si="92"/>
        <v>2838-Josephine Co. JDC</v>
      </c>
      <c r="B328" s="22">
        <v>2838</v>
      </c>
      <c r="C328" s="160"/>
      <c r="D328" s="22">
        <v>2838</v>
      </c>
      <c r="E328" s="160" t="s">
        <v>551</v>
      </c>
      <c r="F328" s="159">
        <v>2084.6987131989977</v>
      </c>
      <c r="G328" s="157"/>
      <c r="H328" s="159">
        <v>2169.7884565948743</v>
      </c>
      <c r="I328" s="157"/>
    </row>
    <row r="329" spans="1:9" ht="15.75" customHeight="1">
      <c r="A329" s="3" t="str">
        <f t="shared" si="92"/>
        <v>2839-Klamath Co. Juvenile</v>
      </c>
      <c r="B329" s="22">
        <v>2839</v>
      </c>
      <c r="C329" s="160"/>
      <c r="D329" s="22">
        <v>2839</v>
      </c>
      <c r="E329" s="160" t="s">
        <v>559</v>
      </c>
      <c r="F329" s="159">
        <v>5217.0378964827705</v>
      </c>
      <c r="G329" s="157"/>
      <c r="H329" s="159">
        <v>5429.9782187881883</v>
      </c>
      <c r="I329" s="157"/>
    </row>
    <row r="330" spans="1:9" ht="15.75" customHeight="1">
      <c r="A330" s="3" t="str">
        <f t="shared" si="92"/>
        <v>2841-Lane Co. Dept of Youth</v>
      </c>
      <c r="B330" s="22">
        <v>2841</v>
      </c>
      <c r="C330" s="160"/>
      <c r="D330" s="22">
        <v>2841</v>
      </c>
      <c r="E330" s="160" t="s">
        <v>567</v>
      </c>
      <c r="F330" s="159">
        <v>6613.8918565958047</v>
      </c>
      <c r="G330" s="157"/>
      <c r="H330" s="159">
        <v>6883.8466262527745</v>
      </c>
      <c r="I330" s="157"/>
    </row>
    <row r="331" spans="1:9" ht="15.75" customHeight="1">
      <c r="A331" s="3" t="str">
        <f t="shared" si="92"/>
        <v>2846-Mill Creek Academy</v>
      </c>
      <c r="B331" s="22">
        <v>2846</v>
      </c>
      <c r="C331" s="160"/>
      <c r="D331" s="22">
        <v>2846</v>
      </c>
      <c r="E331" s="160" t="s">
        <v>590</v>
      </c>
      <c r="F331" s="159">
        <v>12423.53446342956</v>
      </c>
      <c r="G331" s="157"/>
      <c r="H331" s="159">
        <v>12930.617502753212</v>
      </c>
      <c r="I331" s="157"/>
    </row>
    <row r="332" spans="1:9" ht="15.75" customHeight="1">
      <c r="A332" s="3" t="str">
        <f t="shared" si="92"/>
        <v>2832-Mt Nebo Alt Ed</v>
      </c>
      <c r="B332" s="22">
        <v>2832</v>
      </c>
      <c r="C332" s="160"/>
      <c r="D332" s="22">
        <v>2832</v>
      </c>
      <c r="E332" s="160" t="s">
        <v>604</v>
      </c>
      <c r="F332" s="159">
        <v>5111.215626777238</v>
      </c>
      <c r="G332" s="157"/>
      <c r="H332" s="159">
        <v>5319.8366727681441</v>
      </c>
      <c r="I332" s="157"/>
    </row>
    <row r="333" spans="1:9" ht="15.75" customHeight="1">
      <c r="A333" s="3" t="str">
        <f t="shared" si="92"/>
        <v>3129-NORCOR Education</v>
      </c>
      <c r="B333" s="22">
        <v>3129</v>
      </c>
      <c r="C333" s="160"/>
      <c r="D333" s="22">
        <v>3129</v>
      </c>
      <c r="E333" s="160" t="s">
        <v>615</v>
      </c>
      <c r="F333" s="159">
        <v>9661.5732241151527</v>
      </c>
      <c r="G333" s="157"/>
      <c r="H333" s="159">
        <v>10055.923151630053</v>
      </c>
      <c r="I333" s="157"/>
    </row>
    <row r="334" spans="1:9" ht="15.75" customHeight="1">
      <c r="A334" s="3" t="str">
        <f t="shared" si="92"/>
        <v>2843-Ponderosa Creek School</v>
      </c>
      <c r="B334" s="22">
        <v>2843</v>
      </c>
      <c r="C334" s="160"/>
      <c r="D334" s="22">
        <v>2843</v>
      </c>
      <c r="E334" s="160" t="s">
        <v>659</v>
      </c>
      <c r="F334" s="159">
        <v>6571.562948713592</v>
      </c>
      <c r="G334" s="157"/>
      <c r="H334" s="159">
        <v>6839.7900078447565</v>
      </c>
      <c r="I334" s="157"/>
    </row>
    <row r="335" spans="1:9" ht="15.75" customHeight="1">
      <c r="A335" s="3" t="str">
        <f t="shared" si="92"/>
        <v>2258-Monroe School</v>
      </c>
      <c r="B335" s="22">
        <v>2258</v>
      </c>
      <c r="C335" s="160"/>
      <c r="D335" s="22">
        <v>2258</v>
      </c>
      <c r="E335" s="160" t="s">
        <v>597</v>
      </c>
      <c r="F335" s="159">
        <v>20492.20398984944</v>
      </c>
      <c r="G335" s="157"/>
      <c r="H335" s="159">
        <v>21328.620479231045</v>
      </c>
      <c r="I335" s="157"/>
    </row>
    <row r="336" spans="1:9" ht="15.75" customHeight="1">
      <c r="A336" s="3" t="str">
        <f t="shared" si="92"/>
        <v>2260-New Bridge High School</v>
      </c>
      <c r="B336" s="22">
        <v>2260</v>
      </c>
      <c r="C336" s="160"/>
      <c r="D336" s="22">
        <v>2260</v>
      </c>
      <c r="E336" s="160" t="s">
        <v>612</v>
      </c>
      <c r="F336" s="159">
        <v>74214.117187071475</v>
      </c>
      <c r="G336" s="157"/>
      <c r="H336" s="159">
        <v>77243.264827360093</v>
      </c>
      <c r="I336" s="157"/>
    </row>
    <row r="337" spans="1:9" ht="15.75" customHeight="1">
      <c r="A337" s="3" t="str">
        <f t="shared" si="92"/>
        <v>2387-Ocean Dunes High School</v>
      </c>
      <c r="B337" s="22">
        <v>2387</v>
      </c>
      <c r="C337" s="160"/>
      <c r="D337" s="22">
        <v>2387</v>
      </c>
      <c r="E337" s="160" t="s">
        <v>630</v>
      </c>
      <c r="F337" s="159">
        <v>15674.391135553115</v>
      </c>
      <c r="G337" s="157"/>
      <c r="H337" s="159">
        <v>16314.162202310381</v>
      </c>
      <c r="I337" s="157"/>
    </row>
    <row r="338" spans="1:9" ht="15.75" customHeight="1">
      <c r="A338" s="3" t="str">
        <f t="shared" si="92"/>
        <v>2386-RiverBend High School</v>
      </c>
      <c r="B338" s="22">
        <v>2386</v>
      </c>
      <c r="C338" s="160"/>
      <c r="D338" s="22">
        <v>2386</v>
      </c>
      <c r="E338" s="160" t="s">
        <v>679</v>
      </c>
      <c r="F338" s="159">
        <v>8282.6782632080649</v>
      </c>
      <c r="G338" s="157"/>
      <c r="H338" s="159">
        <v>8620.7467637471691</v>
      </c>
      <c r="I338" s="157"/>
    </row>
    <row r="339" spans="1:9" ht="15.75" customHeight="1">
      <c r="A339" s="3" t="str">
        <f t="shared" si="92"/>
        <v>2388-Riverside High School</v>
      </c>
      <c r="B339" s="22">
        <v>2388</v>
      </c>
      <c r="C339" s="160"/>
      <c r="D339" s="22">
        <v>2388</v>
      </c>
      <c r="E339" s="160" t="s">
        <v>682</v>
      </c>
      <c r="F339" s="159">
        <v>12176.52700846126</v>
      </c>
      <c r="G339" s="157"/>
      <c r="H339" s="159">
        <v>12673.528110847434</v>
      </c>
      <c r="I339" s="157"/>
    </row>
    <row r="340" spans="1:9" ht="15.75" customHeight="1">
      <c r="A340" s="3" t="str">
        <f t="shared" si="92"/>
        <v>4609-Three Lakes High School</v>
      </c>
      <c r="B340" s="22">
        <v>4609</v>
      </c>
      <c r="C340" s="160"/>
      <c r="D340" s="22">
        <v>4609</v>
      </c>
      <c r="E340" s="160" t="s">
        <v>731</v>
      </c>
      <c r="F340" s="159">
        <v>42766.338761424922</v>
      </c>
      <c r="G340" s="157"/>
      <c r="H340" s="159">
        <v>44511.903608830013</v>
      </c>
      <c r="I340" s="157"/>
    </row>
    <row r="341" spans="1:9" ht="15.75" customHeight="1">
      <c r="A341" s="3" t="str">
        <f t="shared" si="92"/>
        <v>4588-Trask River High School</v>
      </c>
      <c r="B341" s="22">
        <v>4588</v>
      </c>
      <c r="C341" s="160"/>
      <c r="D341" s="22">
        <v>4588</v>
      </c>
      <c r="E341" s="160" t="s">
        <v>736</v>
      </c>
      <c r="F341" s="159">
        <v>29104.869434858625</v>
      </c>
      <c r="G341" s="157"/>
      <c r="H341" s="159">
        <v>30292.823289342647</v>
      </c>
      <c r="I341" s="157"/>
    </row>
    <row r="342" spans="1:9" ht="15.75" customHeight="1">
      <c r="A342" s="3" t="str">
        <f t="shared" si="92"/>
        <v>1828-William P Lord High School</v>
      </c>
      <c r="B342" s="22">
        <v>1828</v>
      </c>
      <c r="C342" s="160"/>
      <c r="D342" s="22">
        <v>1828</v>
      </c>
      <c r="E342" s="160" t="s">
        <v>754</v>
      </c>
      <c r="F342" s="159">
        <v>197843.81484886041</v>
      </c>
      <c r="G342" s="157"/>
      <c r="H342" s="159">
        <v>205919.07259779345</v>
      </c>
      <c r="I342" s="157"/>
    </row>
    <row r="343" spans="1:9" ht="15.75" customHeight="1">
      <c r="A343" s="3" t="s">
        <v>691</v>
      </c>
      <c r="B343" s="22"/>
      <c r="C343" s="22" t="s">
        <v>691</v>
      </c>
      <c r="D343" s="22"/>
      <c r="E343" s="22"/>
      <c r="F343" s="159">
        <v>78319.626212871342</v>
      </c>
      <c r="G343" s="157" t="s">
        <v>772</v>
      </c>
      <c r="H343" s="159">
        <v>81516.345650131392</v>
      </c>
      <c r="I343" s="157" t="s">
        <v>772</v>
      </c>
    </row>
    <row r="344" spans="1:9" ht="15.75" customHeight="1">
      <c r="F344" s="159">
        <v>0</v>
      </c>
      <c r="G344" s="157"/>
      <c r="H344" s="159">
        <v>0</v>
      </c>
    </row>
    <row r="345" spans="1:9" ht="15.75" customHeight="1">
      <c r="F345" s="159"/>
      <c r="H345" s="159"/>
    </row>
    <row r="346" spans="1:9" ht="15.75" customHeight="1">
      <c r="F346" s="159"/>
      <c r="H346" s="159"/>
    </row>
    <row r="347" spans="1:9" ht="15.75" customHeight="1">
      <c r="F347" s="159"/>
      <c r="H347" s="159"/>
    </row>
    <row r="348" spans="1:9" ht="15.75" customHeight="1">
      <c r="F348" s="159"/>
      <c r="H348" s="159"/>
    </row>
    <row r="349" spans="1:9" ht="15.75" customHeight="1">
      <c r="F349" s="159"/>
      <c r="H349" s="159"/>
    </row>
    <row r="350" spans="1:9" ht="15.75" customHeight="1">
      <c r="F350" s="159"/>
      <c r="H350" s="159"/>
    </row>
    <row r="351" spans="1:9" ht="15.75" customHeight="1">
      <c r="F351" s="159"/>
      <c r="H351" s="159"/>
    </row>
    <row r="352" spans="1:9" ht="15.75" customHeight="1">
      <c r="F352" s="159"/>
      <c r="H352" s="159"/>
    </row>
    <row r="353" spans="6:8" ht="15.75" customHeight="1">
      <c r="F353" s="159"/>
      <c r="H353" s="159"/>
    </row>
    <row r="354" spans="6:8" ht="15.75" customHeight="1">
      <c r="F354" s="159"/>
      <c r="H354" s="159"/>
    </row>
    <row r="355" spans="6:8" ht="15.75" customHeight="1">
      <c r="F355" s="159"/>
      <c r="H355" s="159"/>
    </row>
    <row r="356" spans="6:8" ht="15.75" customHeight="1">
      <c r="F356" s="159"/>
      <c r="H356" s="159"/>
    </row>
    <row r="357" spans="6:8" ht="15.75" customHeight="1">
      <c r="F357" s="159"/>
      <c r="H357" s="159"/>
    </row>
    <row r="358" spans="6:8" ht="15.75" customHeight="1">
      <c r="F358" s="159"/>
      <c r="H358" s="159"/>
    </row>
    <row r="359" spans="6:8" ht="15.75" customHeight="1">
      <c r="F359" s="159"/>
      <c r="H359" s="159"/>
    </row>
    <row r="360" spans="6:8" ht="15.75" customHeight="1">
      <c r="F360" s="159"/>
      <c r="H360" s="159"/>
    </row>
    <row r="361" spans="6:8" ht="15.75" customHeight="1">
      <c r="F361" s="159"/>
      <c r="H361" s="159"/>
    </row>
    <row r="362" spans="6:8" ht="15.75" customHeight="1">
      <c r="F362" s="159"/>
      <c r="H362" s="159"/>
    </row>
    <row r="363" spans="6:8" ht="15.75" customHeight="1">
      <c r="F363" s="159"/>
      <c r="H363" s="159"/>
    </row>
    <row r="364" spans="6:8" ht="15.75" customHeight="1">
      <c r="F364" s="159"/>
      <c r="H364" s="159"/>
    </row>
    <row r="365" spans="6:8" ht="15.75" customHeight="1">
      <c r="F365" s="159"/>
      <c r="H365" s="159"/>
    </row>
    <row r="366" spans="6:8" ht="15.75" customHeight="1">
      <c r="F366" s="159"/>
      <c r="H366" s="159"/>
    </row>
    <row r="367" spans="6:8" ht="15.75" customHeight="1">
      <c r="F367" s="159"/>
      <c r="H367" s="159"/>
    </row>
    <row r="368" spans="6:8" ht="15.75" customHeight="1">
      <c r="F368" s="159"/>
      <c r="H368" s="159"/>
    </row>
    <row r="369" spans="6:8" ht="15.75" customHeight="1">
      <c r="F369" s="159"/>
      <c r="H369" s="159"/>
    </row>
    <row r="370" spans="6:8" ht="15.75" customHeight="1">
      <c r="F370" s="159"/>
      <c r="H370" s="159"/>
    </row>
    <row r="371" spans="6:8" ht="15.75" customHeight="1">
      <c r="F371" s="159"/>
      <c r="H371" s="159"/>
    </row>
    <row r="372" spans="6:8" ht="15.75" customHeight="1">
      <c r="F372" s="159"/>
      <c r="H372" s="159"/>
    </row>
    <row r="373" spans="6:8" ht="15.75" customHeight="1">
      <c r="F373" s="159"/>
      <c r="H373" s="159"/>
    </row>
    <row r="374" spans="6:8" ht="15.75" customHeight="1">
      <c r="F374" s="159"/>
      <c r="H374" s="159"/>
    </row>
    <row r="375" spans="6:8" ht="15.75" customHeight="1">
      <c r="F375" s="159"/>
      <c r="H375" s="159"/>
    </row>
    <row r="376" spans="6:8" ht="15.75" customHeight="1">
      <c r="F376" s="159"/>
      <c r="H376" s="159"/>
    </row>
    <row r="377" spans="6:8" ht="15.75" customHeight="1">
      <c r="F377" s="159"/>
      <c r="H377" s="159"/>
    </row>
    <row r="378" spans="6:8" ht="15.75" customHeight="1">
      <c r="F378" s="159"/>
      <c r="H378" s="159"/>
    </row>
    <row r="379" spans="6:8" ht="15.75" customHeight="1">
      <c r="F379" s="159"/>
      <c r="H379" s="159"/>
    </row>
    <row r="380" spans="6:8" ht="15.75" customHeight="1">
      <c r="F380" s="159"/>
      <c r="H380" s="159"/>
    </row>
    <row r="381" spans="6:8" ht="15.75" customHeight="1">
      <c r="F381" s="159"/>
      <c r="H381" s="159"/>
    </row>
    <row r="382" spans="6:8" ht="15.75" customHeight="1">
      <c r="F382" s="159"/>
      <c r="H382" s="159"/>
    </row>
    <row r="383" spans="6:8" ht="15.75" customHeight="1">
      <c r="F383" s="159"/>
      <c r="H383" s="159"/>
    </row>
    <row r="384" spans="6:8" ht="15.75" customHeight="1">
      <c r="F384" s="159"/>
      <c r="H384" s="159"/>
    </row>
    <row r="385" spans="6:8" ht="15.75" customHeight="1">
      <c r="F385" s="159"/>
      <c r="H385" s="159"/>
    </row>
    <row r="386" spans="6:8" ht="15.75" customHeight="1">
      <c r="F386" s="159"/>
      <c r="H386" s="159"/>
    </row>
    <row r="387" spans="6:8" ht="15.75" customHeight="1">
      <c r="F387" s="159"/>
      <c r="H387" s="159"/>
    </row>
    <row r="388" spans="6:8" ht="15.75" customHeight="1">
      <c r="F388" s="159"/>
      <c r="H388" s="159"/>
    </row>
    <row r="389" spans="6:8" ht="15.75" customHeight="1">
      <c r="F389" s="159"/>
      <c r="H389" s="159"/>
    </row>
    <row r="390" spans="6:8" ht="15.75" customHeight="1">
      <c r="F390" s="159"/>
      <c r="H390" s="159"/>
    </row>
    <row r="391" spans="6:8" ht="15.75" customHeight="1">
      <c r="F391" s="159"/>
      <c r="H391" s="159"/>
    </row>
    <row r="392" spans="6:8" ht="15.75" customHeight="1">
      <c r="F392" s="159"/>
      <c r="H392" s="159"/>
    </row>
    <row r="393" spans="6:8" ht="15.75" customHeight="1">
      <c r="F393" s="159"/>
      <c r="H393" s="159"/>
    </row>
    <row r="394" spans="6:8" ht="15.75" customHeight="1">
      <c r="F394" s="159"/>
      <c r="H394" s="159"/>
    </row>
    <row r="395" spans="6:8" ht="15.75" customHeight="1">
      <c r="F395" s="159"/>
      <c r="H395" s="159"/>
    </row>
    <row r="396" spans="6:8" ht="15.75" customHeight="1">
      <c r="F396" s="159"/>
      <c r="H396" s="159"/>
    </row>
    <row r="397" spans="6:8" ht="15.75" customHeight="1">
      <c r="F397" s="159"/>
      <c r="H397" s="159"/>
    </row>
    <row r="398" spans="6:8" ht="15.75" customHeight="1">
      <c r="F398" s="159"/>
      <c r="H398" s="159"/>
    </row>
    <row r="399" spans="6:8" ht="15.75" customHeight="1">
      <c r="F399" s="159"/>
      <c r="H399" s="159"/>
    </row>
    <row r="400" spans="6:8" ht="15.75" customHeight="1">
      <c r="F400" s="159"/>
      <c r="H400" s="159"/>
    </row>
    <row r="401" spans="6:8" ht="15.75" customHeight="1">
      <c r="F401" s="159"/>
      <c r="H401" s="159"/>
    </row>
    <row r="402" spans="6:8" ht="15.75" customHeight="1">
      <c r="F402" s="159"/>
      <c r="H402" s="159"/>
    </row>
    <row r="403" spans="6:8" ht="15.75" customHeight="1">
      <c r="F403" s="159"/>
      <c r="H403" s="159"/>
    </row>
    <row r="404" spans="6:8" ht="15.75" customHeight="1">
      <c r="F404" s="159"/>
      <c r="H404" s="159"/>
    </row>
    <row r="405" spans="6:8" ht="15.75" customHeight="1">
      <c r="F405" s="159"/>
      <c r="H405" s="159"/>
    </row>
    <row r="406" spans="6:8" ht="15.75" customHeight="1">
      <c r="F406" s="159"/>
      <c r="H406" s="159"/>
    </row>
    <row r="407" spans="6:8" ht="15.75" customHeight="1">
      <c r="F407" s="159"/>
      <c r="H407" s="159"/>
    </row>
    <row r="408" spans="6:8" ht="15.75" customHeight="1">
      <c r="F408" s="159"/>
      <c r="H408" s="159"/>
    </row>
    <row r="409" spans="6:8" ht="15.75" customHeight="1">
      <c r="F409" s="159"/>
      <c r="H409" s="159"/>
    </row>
    <row r="410" spans="6:8" ht="15.75" customHeight="1">
      <c r="F410" s="159"/>
      <c r="H410" s="159"/>
    </row>
    <row r="411" spans="6:8" ht="15.75" customHeight="1">
      <c r="F411" s="159"/>
      <c r="H411" s="159"/>
    </row>
    <row r="412" spans="6:8" ht="15.75" customHeight="1">
      <c r="F412" s="159"/>
      <c r="H412" s="159"/>
    </row>
    <row r="413" spans="6:8" ht="15.75" customHeight="1">
      <c r="F413" s="159"/>
      <c r="H413" s="159"/>
    </row>
    <row r="414" spans="6:8" ht="15.75" customHeight="1">
      <c r="F414" s="159"/>
      <c r="H414" s="159"/>
    </row>
    <row r="415" spans="6:8" ht="15.75" customHeight="1">
      <c r="F415" s="159"/>
      <c r="H415" s="159"/>
    </row>
    <row r="416" spans="6:8" ht="15.75" customHeight="1">
      <c r="F416" s="159"/>
      <c r="H416" s="159"/>
    </row>
    <row r="417" spans="6:8" ht="15.75" customHeight="1">
      <c r="F417" s="159"/>
      <c r="H417" s="159"/>
    </row>
    <row r="418" spans="6:8" ht="15.75" customHeight="1">
      <c r="F418" s="159"/>
      <c r="H418" s="159"/>
    </row>
    <row r="419" spans="6:8" ht="15.75" customHeight="1">
      <c r="F419" s="159"/>
      <c r="H419" s="159"/>
    </row>
    <row r="420" spans="6:8" ht="15.75" customHeight="1">
      <c r="F420" s="159"/>
      <c r="H420" s="159"/>
    </row>
    <row r="421" spans="6:8" ht="15.75" customHeight="1">
      <c r="F421" s="159"/>
      <c r="H421" s="159"/>
    </row>
    <row r="422" spans="6:8" ht="15.75" customHeight="1">
      <c r="F422" s="159"/>
      <c r="H422" s="159"/>
    </row>
    <row r="423" spans="6:8" ht="15.75" customHeight="1">
      <c r="F423" s="159"/>
      <c r="H423" s="159"/>
    </row>
    <row r="424" spans="6:8" ht="15.75" customHeight="1">
      <c r="F424" s="159"/>
      <c r="H424" s="159"/>
    </row>
    <row r="425" spans="6:8" ht="15.75" customHeight="1">
      <c r="F425" s="159"/>
      <c r="H425" s="159"/>
    </row>
    <row r="426" spans="6:8" ht="15.75" customHeight="1">
      <c r="F426" s="159"/>
      <c r="H426" s="159"/>
    </row>
    <row r="427" spans="6:8" ht="15.75" customHeight="1">
      <c r="F427" s="159"/>
      <c r="H427" s="159"/>
    </row>
    <row r="428" spans="6:8" ht="15.75" customHeight="1">
      <c r="F428" s="159"/>
      <c r="H428" s="159"/>
    </row>
    <row r="429" spans="6:8" ht="15.75" customHeight="1">
      <c r="F429" s="159"/>
      <c r="H429" s="159"/>
    </row>
    <row r="430" spans="6:8" ht="15.75" customHeight="1">
      <c r="F430" s="159"/>
      <c r="H430" s="159"/>
    </row>
    <row r="431" spans="6:8" ht="15.75" customHeight="1">
      <c r="F431" s="159"/>
      <c r="H431" s="159"/>
    </row>
    <row r="432" spans="6:8" ht="15.75" customHeight="1">
      <c r="F432" s="159"/>
      <c r="H432" s="159"/>
    </row>
    <row r="433" spans="6:8" ht="15.75" customHeight="1">
      <c r="F433" s="159"/>
      <c r="H433" s="159"/>
    </row>
    <row r="434" spans="6:8" ht="15.75" customHeight="1">
      <c r="F434" s="159"/>
      <c r="H434" s="159"/>
    </row>
    <row r="435" spans="6:8" ht="15.75" customHeight="1">
      <c r="F435" s="159"/>
      <c r="H435" s="159"/>
    </row>
    <row r="436" spans="6:8" ht="15.75" customHeight="1">
      <c r="F436" s="159"/>
      <c r="H436" s="159"/>
    </row>
    <row r="437" spans="6:8" ht="15.75" customHeight="1">
      <c r="F437" s="159"/>
      <c r="H437" s="159"/>
    </row>
    <row r="438" spans="6:8" ht="15.75" customHeight="1">
      <c r="F438" s="159"/>
      <c r="H438" s="159"/>
    </row>
    <row r="439" spans="6:8" ht="15.75" customHeight="1">
      <c r="F439" s="159"/>
      <c r="H439" s="159"/>
    </row>
    <row r="440" spans="6:8" ht="15.75" customHeight="1">
      <c r="F440" s="159"/>
      <c r="H440" s="159"/>
    </row>
    <row r="441" spans="6:8" ht="15.75" customHeight="1">
      <c r="F441" s="159"/>
      <c r="H441" s="159"/>
    </row>
    <row r="442" spans="6:8" ht="15.75" customHeight="1">
      <c r="F442" s="159"/>
      <c r="H442" s="159"/>
    </row>
    <row r="443" spans="6:8" ht="15.75" customHeight="1">
      <c r="F443" s="159"/>
      <c r="H443" s="159"/>
    </row>
    <row r="444" spans="6:8" ht="15.75" customHeight="1">
      <c r="F444" s="159"/>
      <c r="H444" s="159"/>
    </row>
    <row r="445" spans="6:8" ht="15.75" customHeight="1">
      <c r="F445" s="159"/>
      <c r="H445" s="159"/>
    </row>
    <row r="446" spans="6:8" ht="15.75" customHeight="1">
      <c r="F446" s="159"/>
      <c r="H446" s="159"/>
    </row>
    <row r="447" spans="6:8" ht="15.75" customHeight="1">
      <c r="F447" s="159"/>
      <c r="H447" s="159"/>
    </row>
    <row r="448" spans="6:8" ht="15.75" customHeight="1">
      <c r="F448" s="159"/>
      <c r="H448" s="159"/>
    </row>
    <row r="449" spans="6:8" ht="15.75" customHeight="1">
      <c r="F449" s="159"/>
      <c r="H449" s="159"/>
    </row>
    <row r="450" spans="6:8" ht="15.75" customHeight="1">
      <c r="F450" s="159"/>
      <c r="H450" s="159"/>
    </row>
    <row r="451" spans="6:8" ht="15.75" customHeight="1">
      <c r="F451" s="159"/>
      <c r="H451" s="159"/>
    </row>
    <row r="452" spans="6:8" ht="15.75" customHeight="1">
      <c r="F452" s="159"/>
      <c r="H452" s="159"/>
    </row>
    <row r="453" spans="6:8" ht="15.75" customHeight="1">
      <c r="F453" s="159"/>
      <c r="H453" s="159"/>
    </row>
    <row r="454" spans="6:8" ht="15.75" customHeight="1">
      <c r="F454" s="159"/>
      <c r="H454" s="159"/>
    </row>
    <row r="455" spans="6:8" ht="15.75" customHeight="1">
      <c r="F455" s="159"/>
      <c r="H455" s="159"/>
    </row>
    <row r="456" spans="6:8" ht="15.75" customHeight="1">
      <c r="F456" s="159"/>
      <c r="H456" s="159"/>
    </row>
    <row r="457" spans="6:8" ht="15.75" customHeight="1">
      <c r="F457" s="159"/>
      <c r="H457" s="159"/>
    </row>
    <row r="458" spans="6:8" ht="15.75" customHeight="1">
      <c r="F458" s="159"/>
      <c r="H458" s="159"/>
    </row>
    <row r="459" spans="6:8" ht="15.75" customHeight="1">
      <c r="F459" s="159"/>
      <c r="H459" s="159"/>
    </row>
    <row r="460" spans="6:8" ht="15.75" customHeight="1">
      <c r="F460" s="159"/>
      <c r="H460" s="159"/>
    </row>
    <row r="461" spans="6:8" ht="15.75" customHeight="1">
      <c r="F461" s="159"/>
      <c r="H461" s="159"/>
    </row>
    <row r="462" spans="6:8" ht="15.75" customHeight="1">
      <c r="F462" s="159"/>
      <c r="H462" s="159"/>
    </row>
    <row r="463" spans="6:8" ht="15.75" customHeight="1">
      <c r="F463" s="159"/>
      <c r="H463" s="159"/>
    </row>
    <row r="464" spans="6:8" ht="15.75" customHeight="1">
      <c r="F464" s="159"/>
      <c r="H464" s="159"/>
    </row>
    <row r="465" spans="6:8" ht="15.75" customHeight="1">
      <c r="F465" s="159"/>
      <c r="H465" s="159"/>
    </row>
    <row r="466" spans="6:8" ht="15.75" customHeight="1">
      <c r="F466" s="159"/>
      <c r="H466" s="159"/>
    </row>
    <row r="467" spans="6:8" ht="15.75" customHeight="1">
      <c r="F467" s="159"/>
      <c r="H467" s="159"/>
    </row>
    <row r="468" spans="6:8" ht="15.75" customHeight="1">
      <c r="F468" s="159"/>
      <c r="H468" s="159"/>
    </row>
    <row r="469" spans="6:8" ht="15.75" customHeight="1">
      <c r="F469" s="159"/>
      <c r="H469" s="159"/>
    </row>
    <row r="470" spans="6:8" ht="15.75" customHeight="1">
      <c r="F470" s="159"/>
      <c r="H470" s="159"/>
    </row>
    <row r="471" spans="6:8" ht="15.75" customHeight="1">
      <c r="F471" s="159"/>
      <c r="H471" s="159"/>
    </row>
    <row r="472" spans="6:8" ht="15.75" customHeight="1">
      <c r="F472" s="159"/>
      <c r="H472" s="159"/>
    </row>
    <row r="473" spans="6:8" ht="15.75" customHeight="1">
      <c r="F473" s="159"/>
      <c r="H473" s="159"/>
    </row>
    <row r="474" spans="6:8" ht="15.75" customHeight="1">
      <c r="F474" s="159"/>
      <c r="H474" s="159"/>
    </row>
    <row r="475" spans="6:8" ht="15.75" customHeight="1">
      <c r="F475" s="159"/>
      <c r="H475" s="159"/>
    </row>
    <row r="476" spans="6:8" ht="15.75" customHeight="1">
      <c r="F476" s="159"/>
      <c r="H476" s="159"/>
    </row>
    <row r="477" spans="6:8" ht="15.75" customHeight="1">
      <c r="F477" s="159"/>
      <c r="H477" s="159"/>
    </row>
    <row r="478" spans="6:8" ht="15.75" customHeight="1">
      <c r="F478" s="159"/>
      <c r="H478" s="159"/>
    </row>
    <row r="479" spans="6:8" ht="15.75" customHeight="1">
      <c r="F479" s="159"/>
      <c r="H479" s="159"/>
    </row>
    <row r="480" spans="6:8" ht="15.75" customHeight="1">
      <c r="F480" s="159"/>
      <c r="H480" s="159"/>
    </row>
    <row r="481" spans="6:8" ht="15.75" customHeight="1">
      <c r="F481" s="159"/>
      <c r="H481" s="159"/>
    </row>
    <row r="482" spans="6:8" ht="15.75" customHeight="1">
      <c r="F482" s="159"/>
      <c r="H482" s="159"/>
    </row>
    <row r="483" spans="6:8" ht="15.75" customHeight="1">
      <c r="F483" s="159"/>
      <c r="H483" s="159"/>
    </row>
    <row r="484" spans="6:8" ht="15.75" customHeight="1">
      <c r="F484" s="159"/>
      <c r="H484" s="159"/>
    </row>
    <row r="485" spans="6:8" ht="15.75" customHeight="1">
      <c r="F485" s="159"/>
      <c r="H485" s="159"/>
    </row>
    <row r="486" spans="6:8" ht="15.75" customHeight="1">
      <c r="F486" s="159"/>
      <c r="H486" s="159"/>
    </row>
    <row r="487" spans="6:8" ht="15.75" customHeight="1">
      <c r="F487" s="159"/>
      <c r="H487" s="159"/>
    </row>
    <row r="488" spans="6:8" ht="15.75" customHeight="1">
      <c r="F488" s="159"/>
      <c r="H488" s="159"/>
    </row>
    <row r="489" spans="6:8" ht="15.75" customHeight="1">
      <c r="F489" s="159"/>
      <c r="H489" s="159"/>
    </row>
    <row r="490" spans="6:8" ht="15.75" customHeight="1">
      <c r="F490" s="159"/>
      <c r="H490" s="159"/>
    </row>
    <row r="491" spans="6:8" ht="15.75" customHeight="1">
      <c r="F491" s="159"/>
      <c r="H491" s="159"/>
    </row>
    <row r="492" spans="6:8" ht="15.75" customHeight="1">
      <c r="F492" s="159"/>
      <c r="H492" s="159"/>
    </row>
    <row r="493" spans="6:8" ht="15.75" customHeight="1">
      <c r="F493" s="159"/>
      <c r="H493" s="159"/>
    </row>
    <row r="494" spans="6:8" ht="15.75" customHeight="1">
      <c r="F494" s="159"/>
      <c r="H494" s="159"/>
    </row>
    <row r="495" spans="6:8" ht="15.75" customHeight="1">
      <c r="F495" s="159"/>
      <c r="H495" s="159"/>
    </row>
    <row r="496" spans="6:8" ht="15.75" customHeight="1">
      <c r="F496" s="159"/>
      <c r="H496" s="159"/>
    </row>
    <row r="497" spans="6:8" ht="15.75" customHeight="1">
      <c r="F497" s="159"/>
      <c r="H497" s="159"/>
    </row>
    <row r="498" spans="6:8" ht="15.75" customHeight="1">
      <c r="F498" s="159"/>
      <c r="H498" s="159"/>
    </row>
    <row r="499" spans="6:8" ht="15.75" customHeight="1">
      <c r="F499" s="159"/>
      <c r="H499" s="159"/>
    </row>
    <row r="500" spans="6:8" ht="15.75" customHeight="1">
      <c r="F500" s="159"/>
      <c r="H500" s="159"/>
    </row>
    <row r="501" spans="6:8" ht="15.75" customHeight="1">
      <c r="F501" s="159"/>
      <c r="H501" s="159"/>
    </row>
    <row r="502" spans="6:8" ht="15.75" customHeight="1">
      <c r="F502" s="159"/>
      <c r="H502" s="159"/>
    </row>
    <row r="503" spans="6:8" ht="15.75" customHeight="1">
      <c r="F503" s="159"/>
      <c r="H503" s="159"/>
    </row>
    <row r="504" spans="6:8" ht="15.75" customHeight="1">
      <c r="F504" s="159"/>
      <c r="H504" s="159"/>
    </row>
    <row r="505" spans="6:8" ht="15.75" customHeight="1">
      <c r="F505" s="159"/>
      <c r="H505" s="159"/>
    </row>
    <row r="506" spans="6:8" ht="15.75" customHeight="1">
      <c r="F506" s="159"/>
      <c r="H506" s="159"/>
    </row>
    <row r="507" spans="6:8" ht="15.75" customHeight="1">
      <c r="F507" s="159"/>
      <c r="H507" s="159"/>
    </row>
    <row r="508" spans="6:8" ht="15.75" customHeight="1">
      <c r="F508" s="159"/>
      <c r="H508" s="159"/>
    </row>
    <row r="509" spans="6:8" ht="15.75" customHeight="1">
      <c r="F509" s="159"/>
      <c r="H509" s="159"/>
    </row>
    <row r="510" spans="6:8" ht="15.75" customHeight="1">
      <c r="F510" s="159"/>
      <c r="H510" s="159"/>
    </row>
    <row r="511" spans="6:8" ht="15.75" customHeight="1">
      <c r="F511" s="159"/>
      <c r="H511" s="159"/>
    </row>
    <row r="512" spans="6:8" ht="15.75" customHeight="1">
      <c r="F512" s="159"/>
      <c r="H512" s="159"/>
    </row>
    <row r="513" spans="6:8" ht="15.75" customHeight="1">
      <c r="F513" s="159"/>
      <c r="H513" s="159"/>
    </row>
    <row r="514" spans="6:8" ht="15.75" customHeight="1">
      <c r="F514" s="159"/>
      <c r="H514" s="159"/>
    </row>
    <row r="515" spans="6:8" ht="15.75" customHeight="1">
      <c r="F515" s="159"/>
      <c r="H515" s="159"/>
    </row>
    <row r="516" spans="6:8" ht="15.75" customHeight="1">
      <c r="F516" s="159"/>
      <c r="H516" s="159"/>
    </row>
    <row r="517" spans="6:8" ht="15.75" customHeight="1">
      <c r="F517" s="159"/>
      <c r="H517" s="159"/>
    </row>
    <row r="518" spans="6:8" ht="15.75" customHeight="1">
      <c r="F518" s="159"/>
      <c r="H518" s="159"/>
    </row>
    <row r="519" spans="6:8" ht="15.75" customHeight="1">
      <c r="F519" s="159"/>
      <c r="H519" s="159"/>
    </row>
    <row r="520" spans="6:8" ht="15.75" customHeight="1">
      <c r="F520" s="159"/>
      <c r="H520" s="159"/>
    </row>
    <row r="521" spans="6:8" ht="15.75" customHeight="1">
      <c r="F521" s="159"/>
      <c r="H521" s="159"/>
    </row>
    <row r="522" spans="6:8" ht="15.75" customHeight="1">
      <c r="F522" s="159"/>
      <c r="H522" s="159"/>
    </row>
    <row r="523" spans="6:8" ht="15.75" customHeight="1">
      <c r="F523" s="159"/>
      <c r="H523" s="159"/>
    </row>
    <row r="524" spans="6:8" ht="15.75" customHeight="1">
      <c r="F524" s="159"/>
      <c r="H524" s="159"/>
    </row>
    <row r="525" spans="6:8" ht="15.75" customHeight="1">
      <c r="F525" s="159"/>
      <c r="H525" s="159"/>
    </row>
    <row r="526" spans="6:8" ht="15.75" customHeight="1">
      <c r="F526" s="159"/>
      <c r="H526" s="159"/>
    </row>
    <row r="527" spans="6:8" ht="15.75" customHeight="1">
      <c r="F527" s="159"/>
      <c r="H527" s="159"/>
    </row>
    <row r="528" spans="6:8" ht="15.75" customHeight="1">
      <c r="F528" s="159"/>
      <c r="H528" s="159"/>
    </row>
    <row r="529" spans="6:8" ht="15.75" customHeight="1">
      <c r="F529" s="159"/>
      <c r="H529" s="159"/>
    </row>
    <row r="530" spans="6:8" ht="15.75" customHeight="1">
      <c r="F530" s="159"/>
      <c r="H530" s="159"/>
    </row>
    <row r="531" spans="6:8" ht="15.75" customHeight="1">
      <c r="F531" s="159"/>
      <c r="H531" s="159"/>
    </row>
    <row r="532" spans="6:8" ht="15.75" customHeight="1">
      <c r="F532" s="159"/>
      <c r="H532" s="159"/>
    </row>
    <row r="533" spans="6:8" ht="15.75" customHeight="1">
      <c r="F533" s="159"/>
      <c r="H533" s="159"/>
    </row>
    <row r="534" spans="6:8" ht="15.75" customHeight="1">
      <c r="F534" s="159"/>
      <c r="H534" s="159"/>
    </row>
    <row r="535" spans="6:8" ht="15.75" customHeight="1">
      <c r="F535" s="159"/>
      <c r="H535" s="159"/>
    </row>
    <row r="536" spans="6:8" ht="15.75" customHeight="1">
      <c r="F536" s="159"/>
      <c r="H536" s="159"/>
    </row>
    <row r="537" spans="6:8" ht="15.75" customHeight="1">
      <c r="F537" s="159"/>
      <c r="H537" s="159"/>
    </row>
    <row r="538" spans="6:8" ht="15.75" customHeight="1">
      <c r="F538" s="159"/>
      <c r="H538" s="159"/>
    </row>
    <row r="539" spans="6:8" ht="15.75" customHeight="1">
      <c r="F539" s="159"/>
      <c r="H539" s="159"/>
    </row>
    <row r="540" spans="6:8" ht="15.75" customHeight="1">
      <c r="F540" s="159"/>
      <c r="H540" s="159"/>
    </row>
    <row r="541" spans="6:8" ht="15.75" customHeight="1">
      <c r="F541" s="159"/>
      <c r="H541" s="159"/>
    </row>
    <row r="542" spans="6:8" ht="15.75" customHeight="1">
      <c r="F542" s="159"/>
      <c r="H542" s="159"/>
    </row>
    <row r="543" spans="6:8" ht="15.75" customHeight="1">
      <c r="F543" s="159"/>
      <c r="H543" s="159"/>
    </row>
    <row r="544" spans="6:8" ht="15.75" customHeight="1">
      <c r="F544" s="159"/>
      <c r="H544" s="159"/>
    </row>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B2:E343">
    <cfRule type="expression" dxfId="1" priority="1">
      <formula>MOD(ROW(),2)=1</formula>
    </cfRule>
  </conditionalFormatting>
  <conditionalFormatting sqref="B2:E343">
    <cfRule type="expression" dxfId="0" priority="2">
      <formula>MOD(ROW(),2)=1</formula>
    </cfRule>
  </conditionalFormatting>
  <pageMargins left="0.7" right="0.7" top="0.75" bottom="0.75"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defaultColWidth="14.42578125" defaultRowHeight="15" customHeight="1"/>
  <cols>
    <col min="1" max="1" width="36.85546875" customWidth="1"/>
    <col min="2" max="2" width="7" customWidth="1"/>
    <col min="3" max="3" width="32" customWidth="1"/>
    <col min="4" max="4" width="35.42578125" customWidth="1"/>
    <col min="5" max="5" width="19.7109375" customWidth="1"/>
    <col min="6" max="6" width="15.28515625" customWidth="1"/>
    <col min="7" max="7" width="18.28515625" customWidth="1"/>
    <col min="8" max="8" width="15.28515625" customWidth="1"/>
    <col min="9" max="9" width="17" customWidth="1"/>
    <col min="10" max="10" width="16.7109375" customWidth="1"/>
  </cols>
  <sheetData>
    <row r="1" spans="1:10">
      <c r="B1" s="161" t="s">
        <v>767</v>
      </c>
      <c r="C1" s="161" t="s">
        <v>773</v>
      </c>
      <c r="D1" s="162" t="s">
        <v>774</v>
      </c>
      <c r="E1" s="163" t="s">
        <v>775</v>
      </c>
      <c r="F1" s="163" t="s">
        <v>776</v>
      </c>
      <c r="G1" s="163" t="s">
        <v>777</v>
      </c>
      <c r="H1" s="163" t="s">
        <v>778</v>
      </c>
      <c r="I1" s="163" t="s">
        <v>779</v>
      </c>
      <c r="J1" s="163" t="s">
        <v>780</v>
      </c>
    </row>
    <row r="2" spans="1:10">
      <c r="A2" s="3" t="str">
        <f>CONCATENATE(B2,"-",C2)</f>
        <v>1894-Baker SD 5J</v>
      </c>
      <c r="B2" s="21">
        <v>1894</v>
      </c>
      <c r="C2" s="164" t="s">
        <v>426</v>
      </c>
      <c r="D2" s="21"/>
      <c r="E2" s="157">
        <v>1749942.86578272</v>
      </c>
      <c r="F2" s="157">
        <f>E2-G4</f>
        <v>1536573.14935772</v>
      </c>
      <c r="G2" s="157"/>
      <c r="H2" s="157">
        <v>1821369.1052024227</v>
      </c>
      <c r="I2" s="157">
        <f>H2-J4</f>
        <v>1599290.6228024226</v>
      </c>
      <c r="J2" s="157"/>
    </row>
    <row r="3" spans="1:10">
      <c r="A3" s="3" t="str">
        <f t="shared" ref="A3:A4" si="0">CONCATENATE(B3,"-",D3)</f>
        <v>4728-Baker Web Academy</v>
      </c>
      <c r="B3" s="21">
        <v>4728</v>
      </c>
      <c r="C3" s="164"/>
      <c r="D3" s="21" t="s">
        <v>427</v>
      </c>
      <c r="E3" s="157">
        <v>0</v>
      </c>
      <c r="F3" s="157"/>
      <c r="G3" s="157"/>
      <c r="H3" s="157">
        <v>0</v>
      </c>
      <c r="I3" s="157"/>
      <c r="J3" s="157"/>
    </row>
    <row r="4" spans="1:10">
      <c r="A4" s="3" t="str">
        <f t="shared" si="0"/>
        <v>4759-Baker Early College</v>
      </c>
      <c r="B4" s="21">
        <v>4759</v>
      </c>
      <c r="C4" s="164"/>
      <c r="D4" s="21" t="s">
        <v>425</v>
      </c>
      <c r="E4" s="157">
        <v>213369.71642500002</v>
      </c>
      <c r="F4" s="157">
        <f>G4</f>
        <v>213369.71642500002</v>
      </c>
      <c r="G4" s="157">
        <f>E4</f>
        <v>213369.71642500002</v>
      </c>
      <c r="H4" s="157">
        <v>222078.48240000001</v>
      </c>
      <c r="I4" s="157">
        <f>J4</f>
        <v>222078.48240000001</v>
      </c>
      <c r="J4" s="157">
        <f>H4</f>
        <v>222078.48240000001</v>
      </c>
    </row>
    <row r="5" spans="1:10">
      <c r="A5" s="3" t="str">
        <f>CONCATENATE(B5,"-",C5)</f>
        <v>1895-Huntington SD 16J</v>
      </c>
      <c r="B5" s="21">
        <v>1895</v>
      </c>
      <c r="C5" s="164" t="s">
        <v>534</v>
      </c>
      <c r="D5" s="21"/>
      <c r="E5" s="157">
        <v>136471.24367873103</v>
      </c>
      <c r="F5" s="157">
        <f>E5-G6</f>
        <v>9374.9787787310197</v>
      </c>
      <c r="G5" s="157"/>
      <c r="H5" s="157">
        <v>142041.49852276084</v>
      </c>
      <c r="I5" s="157">
        <f>H5-J6</f>
        <v>9757.7513227608288</v>
      </c>
      <c r="J5" s="157"/>
    </row>
    <row r="6" spans="1:10">
      <c r="A6" s="3" t="str">
        <f>CONCATENATE(B6,"-",D6)</f>
        <v>3351-Huntington School</v>
      </c>
      <c r="B6" s="21">
        <v>3351</v>
      </c>
      <c r="C6" s="164"/>
      <c r="D6" s="21" t="s">
        <v>533</v>
      </c>
      <c r="E6" s="157">
        <v>127096.26490000001</v>
      </c>
      <c r="F6" s="157">
        <f>G6</f>
        <v>127096.26490000001</v>
      </c>
      <c r="G6" s="157">
        <f>E6</f>
        <v>127096.26490000001</v>
      </c>
      <c r="H6" s="157">
        <v>132283.74720000001</v>
      </c>
      <c r="I6" s="157">
        <f>J6</f>
        <v>132283.74720000001</v>
      </c>
      <c r="J6" s="157">
        <f>H6</f>
        <v>132283.74720000001</v>
      </c>
    </row>
    <row r="7" spans="1:10">
      <c r="A7" s="3" t="str">
        <f>CONCATENATE(B7,"-",C7)</f>
        <v>1896-Burnt River SD 30J</v>
      </c>
      <c r="B7" s="21">
        <v>1896</v>
      </c>
      <c r="C7" s="164" t="s">
        <v>440</v>
      </c>
      <c r="D7" s="21"/>
      <c r="E7" s="157">
        <v>73031.738726465002</v>
      </c>
      <c r="F7" s="157">
        <f>E7-G8</f>
        <v>7713.6209014650012</v>
      </c>
      <c r="G7" s="157"/>
      <c r="H7" s="157">
        <v>76012.626021422751</v>
      </c>
      <c r="I7" s="157">
        <f>H7-J8</f>
        <v>8028.5244214227569</v>
      </c>
      <c r="J7" s="157"/>
    </row>
    <row r="8" spans="1:10">
      <c r="A8" s="3" t="str">
        <f>CONCATENATE(B8,"-",D8)</f>
        <v>3347-Burnt River School</v>
      </c>
      <c r="B8" s="21">
        <v>3347</v>
      </c>
      <c r="C8" s="164"/>
      <c r="D8" s="21" t="s">
        <v>439</v>
      </c>
      <c r="E8" s="157">
        <v>65318.117825000001</v>
      </c>
      <c r="F8" s="157">
        <f>G8</f>
        <v>65318.117825000001</v>
      </c>
      <c r="G8" s="157">
        <f>E8</f>
        <v>65318.117825000001</v>
      </c>
      <c r="H8" s="157">
        <v>67984.101599999995</v>
      </c>
      <c r="I8" s="157">
        <f>J8</f>
        <v>67984.101599999995</v>
      </c>
      <c r="J8" s="157">
        <f>H8</f>
        <v>67984.101599999995</v>
      </c>
    </row>
    <row r="9" spans="1:10">
      <c r="A9" s="3" t="str">
        <f>CONCATENATE(B9,"-",C9)</f>
        <v>1897-Pine Eagle SD 61</v>
      </c>
      <c r="B9" s="21">
        <v>1897</v>
      </c>
      <c r="C9" s="164" t="s">
        <v>655</v>
      </c>
      <c r="D9" s="21"/>
      <c r="E9" s="157">
        <v>230657.41529798383</v>
      </c>
      <c r="F9" s="157">
        <f>E9-G10</f>
        <v>20324.961447983806</v>
      </c>
      <c r="G9" s="157"/>
      <c r="H9" s="157">
        <v>240072.00367749334</v>
      </c>
      <c r="I9" s="157">
        <f>H9-J10</f>
        <v>21154.750877493323</v>
      </c>
      <c r="J9" s="157"/>
    </row>
    <row r="10" spans="1:10">
      <c r="A10" s="3" t="str">
        <f>CONCATENATE(B10,"-",D10)</f>
        <v>15-Pine Eagle Charter School</v>
      </c>
      <c r="B10" s="21">
        <v>15</v>
      </c>
      <c r="C10" s="164"/>
      <c r="D10" s="21" t="s">
        <v>654</v>
      </c>
      <c r="E10" s="157">
        <v>210332.45385000002</v>
      </c>
      <c r="F10" s="157">
        <f>G10</f>
        <v>210332.45385000002</v>
      </c>
      <c r="G10" s="157">
        <f>E10</f>
        <v>210332.45385000002</v>
      </c>
      <c r="H10" s="157">
        <v>218917.25280000002</v>
      </c>
      <c r="I10" s="157">
        <f>J10</f>
        <v>218917.25280000002</v>
      </c>
      <c r="J10" s="157">
        <f>H10</f>
        <v>218917.25280000002</v>
      </c>
    </row>
    <row r="11" spans="1:10">
      <c r="A11" s="3" t="str">
        <f t="shared" ref="A11:A12" si="1">CONCATENATE(B11,"-",C11)</f>
        <v>1898-Monroe SD 1J</v>
      </c>
      <c r="B11" s="21">
        <v>1898</v>
      </c>
      <c r="C11" s="164" t="s">
        <v>598</v>
      </c>
      <c r="D11" s="21"/>
      <c r="E11" s="157">
        <v>340207.73897598591</v>
      </c>
      <c r="F11" s="157">
        <f>E11</f>
        <v>340207.73897598591</v>
      </c>
      <c r="G11" s="157"/>
      <c r="H11" s="157">
        <v>354093.76913827099</v>
      </c>
      <c r="I11" s="157">
        <f>H11</f>
        <v>354093.76913827099</v>
      </c>
      <c r="J11" s="157"/>
    </row>
    <row r="12" spans="1:10">
      <c r="A12" s="3" t="str">
        <f t="shared" si="1"/>
        <v>1899-Alsea SD 7J</v>
      </c>
      <c r="B12" s="21">
        <v>1899</v>
      </c>
      <c r="C12" s="164" t="s">
        <v>410</v>
      </c>
      <c r="D12" s="21"/>
      <c r="E12" s="157">
        <v>725060.84884619317</v>
      </c>
      <c r="F12" s="157">
        <f>E12-G13</f>
        <v>69367.746146193123</v>
      </c>
      <c r="G12" s="157"/>
      <c r="H12" s="157">
        <v>754655.16920726222</v>
      </c>
      <c r="I12" s="157">
        <f>H12-J13</f>
        <v>72199.703607262229</v>
      </c>
      <c r="J12" s="157"/>
    </row>
    <row r="13" spans="1:10">
      <c r="A13" s="3" t="str">
        <f>CONCATENATE(B13,"-",D13)</f>
        <v>17-Alsea Charter School</v>
      </c>
      <c r="B13" s="21">
        <v>17</v>
      </c>
      <c r="C13" s="164"/>
      <c r="D13" s="21" t="s">
        <v>409</v>
      </c>
      <c r="E13" s="157">
        <v>655693.10270000005</v>
      </c>
      <c r="F13" s="157">
        <f>G13</f>
        <v>655693.10270000005</v>
      </c>
      <c r="G13" s="157">
        <f>E13</f>
        <v>655693.10270000005</v>
      </c>
      <c r="H13" s="157">
        <v>682455.4656</v>
      </c>
      <c r="I13" s="157">
        <f>J13</f>
        <v>682455.4656</v>
      </c>
      <c r="J13" s="157">
        <f>H13</f>
        <v>682455.4656</v>
      </c>
    </row>
    <row r="14" spans="1:10">
      <c r="A14" s="3" t="str">
        <f>CONCATENATE(B14,"-",C14)</f>
        <v>1900-Philomath SD 17J</v>
      </c>
      <c r="B14" s="21">
        <v>1900</v>
      </c>
      <c r="C14" s="164" t="s">
        <v>649</v>
      </c>
      <c r="D14" s="21"/>
      <c r="E14" s="157">
        <v>1208440.0283875808</v>
      </c>
      <c r="F14" s="157">
        <f>E14-G15</f>
        <v>1034599.9853375808</v>
      </c>
      <c r="G14" s="157"/>
      <c r="H14" s="157">
        <v>1257764.1111789104</v>
      </c>
      <c r="I14" s="157">
        <f>H14-J15</f>
        <v>1076828.7207789104</v>
      </c>
      <c r="J14" s="157"/>
    </row>
    <row r="15" spans="1:10">
      <c r="A15" s="3" t="str">
        <f>CONCATENATE(B15,"-",D15)</f>
        <v>3440-Kings Valley Charter School</v>
      </c>
      <c r="B15" s="21">
        <v>3440</v>
      </c>
      <c r="C15" s="164"/>
      <c r="D15" s="21" t="s">
        <v>558</v>
      </c>
      <c r="E15" s="157">
        <v>173840.04305000001</v>
      </c>
      <c r="F15" s="157">
        <f>G15</f>
        <v>173840.04305000001</v>
      </c>
      <c r="G15" s="157">
        <f>E15</f>
        <v>173840.04305000001</v>
      </c>
      <c r="H15" s="157">
        <v>180935.3904</v>
      </c>
      <c r="I15" s="157">
        <f>J15</f>
        <v>180935.3904</v>
      </c>
      <c r="J15" s="157">
        <f>H15</f>
        <v>180935.3904</v>
      </c>
    </row>
    <row r="16" spans="1:10">
      <c r="A16" s="3" t="str">
        <f>CONCATENATE(B16,"-",C16)</f>
        <v>1901-Corvallis SD 509J</v>
      </c>
      <c r="B16" s="21">
        <v>1901</v>
      </c>
      <c r="C16" s="164" t="s">
        <v>467</v>
      </c>
      <c r="D16" s="21"/>
      <c r="E16" s="157">
        <v>4944059.8749435293</v>
      </c>
      <c r="F16" s="157">
        <f>E16-G17</f>
        <v>4872896.7643185295</v>
      </c>
      <c r="G16" s="157"/>
      <c r="H16" s="157">
        <v>5145858.2371861218</v>
      </c>
      <c r="I16" s="157">
        <f>H16-J17</f>
        <v>5071790.5771861216</v>
      </c>
      <c r="J16" s="157"/>
    </row>
    <row r="17" spans="1:10" ht="30">
      <c r="A17" s="3" t="str">
        <f>CONCATENATE(B17,"-",D17)</f>
        <v xml:space="preserve">4637-Inavale Community Partners dba Muddy Creek Charter School </v>
      </c>
      <c r="B17" s="21">
        <v>4637</v>
      </c>
      <c r="C17" s="164"/>
      <c r="D17" s="21" t="s">
        <v>537</v>
      </c>
      <c r="E17" s="157">
        <v>71163.110625000001</v>
      </c>
      <c r="F17" s="157">
        <f>G17</f>
        <v>71163.110625000001</v>
      </c>
      <c r="G17" s="157">
        <f>E17</f>
        <v>71163.110625000001</v>
      </c>
      <c r="H17" s="157">
        <v>74067.66</v>
      </c>
      <c r="I17" s="157">
        <f>J17</f>
        <v>74067.66</v>
      </c>
      <c r="J17" s="157">
        <f>H17</f>
        <v>74067.66</v>
      </c>
    </row>
    <row r="18" spans="1:10">
      <c r="A18" s="3" t="str">
        <f>CONCATENATE(B18,"-",C18)</f>
        <v>1922-West Linn-Wilsonville SD 3J</v>
      </c>
      <c r="B18" s="21">
        <v>1922</v>
      </c>
      <c r="C18" s="164" t="s">
        <v>750</v>
      </c>
      <c r="D18" s="21"/>
      <c r="E18" s="157">
        <v>6875888.6610071799</v>
      </c>
      <c r="F18" s="157">
        <f>E18-G19</f>
        <v>6804161.41805718</v>
      </c>
      <c r="G18" s="157"/>
      <c r="H18" s="157">
        <v>7156537.1777829826</v>
      </c>
      <c r="I18" s="157">
        <f>H18-J19</f>
        <v>7081882.3601829829</v>
      </c>
      <c r="J18" s="157"/>
    </row>
    <row r="19" spans="1:10">
      <c r="A19" s="3" t="str">
        <f>CONCATENATE(B19,"-",D19)</f>
        <v>3452-Three Rivers Charter School</v>
      </c>
      <c r="B19" s="21">
        <v>3452</v>
      </c>
      <c r="C19" s="164"/>
      <c r="D19" s="21" t="s">
        <v>732</v>
      </c>
      <c r="E19" s="157">
        <v>71727.24295</v>
      </c>
      <c r="F19" s="157">
        <f>G19</f>
        <v>71727.24295</v>
      </c>
      <c r="G19" s="157">
        <f>E19</f>
        <v>71727.24295</v>
      </c>
      <c r="H19" s="157">
        <v>74654.817600000009</v>
      </c>
      <c r="I19" s="157">
        <f>J19</f>
        <v>74654.817600000009</v>
      </c>
      <c r="J19" s="157">
        <f>H19</f>
        <v>74654.817600000009</v>
      </c>
    </row>
    <row r="20" spans="1:10">
      <c r="A20" s="3" t="str">
        <f>CONCATENATE(B20,"-",C20)</f>
        <v>1923-Lake Oswego SD 7J</v>
      </c>
      <c r="B20" s="21">
        <v>1923</v>
      </c>
      <c r="C20" s="164" t="s">
        <v>566</v>
      </c>
      <c r="D20" s="21"/>
      <c r="E20" s="157">
        <v>4982884.7055911748</v>
      </c>
      <c r="F20" s="157">
        <f>E20-G21</f>
        <v>4975145.2626911746</v>
      </c>
      <c r="G20" s="157"/>
      <c r="H20" s="157">
        <v>5186267.7547989767</v>
      </c>
      <c r="I20" s="157">
        <f>H20-J21</f>
        <v>5178212.4235989768</v>
      </c>
      <c r="J20" s="157"/>
    </row>
    <row r="21" spans="1:10" ht="15.75" customHeight="1">
      <c r="A21" s="3" t="str">
        <f>CONCATENATE(B21,"-",D21)</f>
        <v>5455-Harmony Academy</v>
      </c>
      <c r="B21" s="21">
        <v>5455</v>
      </c>
      <c r="C21" s="164"/>
      <c r="D21" s="21" t="s">
        <v>520</v>
      </c>
      <c r="E21" s="157">
        <v>7739.4429000000009</v>
      </c>
      <c r="F21" s="157">
        <f>G21</f>
        <v>7739.4429000000009</v>
      </c>
      <c r="G21" s="157">
        <f>E21</f>
        <v>7739.4429000000009</v>
      </c>
      <c r="H21" s="157">
        <v>8055.3312000000005</v>
      </c>
      <c r="I21" s="157">
        <f>J21</f>
        <v>8055.3312000000005</v>
      </c>
      <c r="J21" s="157">
        <f>H21</f>
        <v>8055.3312000000005</v>
      </c>
    </row>
    <row r="22" spans="1:10" ht="15.75" customHeight="1">
      <c r="A22" s="3" t="str">
        <f>CONCATENATE(B22,"-",C22)</f>
        <v>1924-North Clackamas SD 12</v>
      </c>
      <c r="B22" s="21">
        <v>1924</v>
      </c>
      <c r="C22" s="164" t="s">
        <v>618</v>
      </c>
      <c r="D22" s="21"/>
      <c r="E22" s="157">
        <v>12759404.582192933</v>
      </c>
      <c r="F22" s="157">
        <f>E22-G24-G25-G26</f>
        <v>12245931.016692933</v>
      </c>
      <c r="G22" s="157"/>
      <c r="H22" s="157">
        <v>13280196.605955908</v>
      </c>
      <c r="I22" s="157">
        <f>H22-J24-J25-J26</f>
        <v>12745765.421955908</v>
      </c>
      <c r="J22" s="157"/>
    </row>
    <row r="23" spans="1:10" ht="15.75" customHeight="1">
      <c r="A23" s="3" t="str">
        <f t="shared" ref="A23:A26" si="2">CONCATENATE(B23,"-",D23)</f>
        <v>4223-Clackamas Web Academy</v>
      </c>
      <c r="B23" s="21">
        <v>4223</v>
      </c>
      <c r="C23" s="164"/>
      <c r="D23" s="21" t="s">
        <v>457</v>
      </c>
      <c r="E23" s="157">
        <v>0</v>
      </c>
      <c r="F23" s="157"/>
      <c r="G23" s="157"/>
      <c r="H23" s="157">
        <v>0</v>
      </c>
      <c r="I23" s="157"/>
      <c r="J23" s="157"/>
    </row>
    <row r="24" spans="1:10" ht="15.75" customHeight="1">
      <c r="A24" s="3" t="str">
        <f t="shared" si="2"/>
        <v>4226-Clackamas Middle College</v>
      </c>
      <c r="B24" s="21">
        <v>4226</v>
      </c>
      <c r="C24" s="164"/>
      <c r="D24" s="21" t="s">
        <v>456</v>
      </c>
      <c r="E24" s="157">
        <v>158928.52242500003</v>
      </c>
      <c r="F24" s="157">
        <f t="shared" ref="F24:F26" si="3">G24</f>
        <v>158928.52242500003</v>
      </c>
      <c r="G24" s="157">
        <f t="shared" ref="G24:G26" si="4">E24</f>
        <v>158928.52242500003</v>
      </c>
      <c r="H24" s="157">
        <v>165415.25040000002</v>
      </c>
      <c r="I24" s="157">
        <f t="shared" ref="I24:I26" si="5">J24</f>
        <v>165415.25040000002</v>
      </c>
      <c r="J24" s="157">
        <f t="shared" ref="J24:J26" si="6">H24</f>
        <v>165415.25040000002</v>
      </c>
    </row>
    <row r="25" spans="1:10" ht="15.75" customHeight="1">
      <c r="A25" s="3" t="str">
        <f t="shared" si="2"/>
        <v>4369-Milwaukie Academy of the Arts</v>
      </c>
      <c r="B25" s="21">
        <v>4369</v>
      </c>
      <c r="C25" s="164"/>
      <c r="D25" s="21" t="s">
        <v>592</v>
      </c>
      <c r="E25" s="157">
        <v>204118.91615</v>
      </c>
      <c r="F25" s="157">
        <f t="shared" si="3"/>
        <v>204118.91615</v>
      </c>
      <c r="G25" s="157">
        <f t="shared" si="4"/>
        <v>204118.91615</v>
      </c>
      <c r="H25" s="157">
        <v>212450.1072</v>
      </c>
      <c r="I25" s="157">
        <f t="shared" si="5"/>
        <v>212450.1072</v>
      </c>
      <c r="J25" s="157">
        <f t="shared" si="6"/>
        <v>212450.1072</v>
      </c>
    </row>
    <row r="26" spans="1:10" ht="15.75" customHeight="1">
      <c r="A26" s="3" t="str">
        <f t="shared" si="2"/>
        <v>4475-Cascade Heights Public Charter School</v>
      </c>
      <c r="B26" s="21">
        <v>4475</v>
      </c>
      <c r="C26" s="164"/>
      <c r="D26" s="21" t="s">
        <v>444</v>
      </c>
      <c r="E26" s="157">
        <v>150426.12692500002</v>
      </c>
      <c r="F26" s="157">
        <f t="shared" si="3"/>
        <v>150426.12692500002</v>
      </c>
      <c r="G26" s="157">
        <f t="shared" si="4"/>
        <v>150426.12692500002</v>
      </c>
      <c r="H26" s="157">
        <v>156565.82640000002</v>
      </c>
      <c r="I26" s="157">
        <f t="shared" si="5"/>
        <v>156565.82640000002</v>
      </c>
      <c r="J26" s="157">
        <f t="shared" si="6"/>
        <v>156565.82640000002</v>
      </c>
    </row>
    <row r="27" spans="1:10" ht="15.75" customHeight="1">
      <c r="A27" s="3" t="str">
        <f>CONCATENATE(B27,"-",C27)</f>
        <v>1925-Molalla River SD 35</v>
      </c>
      <c r="B27" s="21">
        <v>1925</v>
      </c>
      <c r="C27" s="164" t="s">
        <v>595</v>
      </c>
      <c r="D27" s="21"/>
      <c r="E27" s="157">
        <v>1929408.1623744285</v>
      </c>
      <c r="F27" s="157">
        <f>E27-G28-G29</f>
        <v>1767414.8981494284</v>
      </c>
      <c r="G27" s="157"/>
      <c r="H27" s="157">
        <v>2008159.5159407314</v>
      </c>
      <c r="I27" s="157">
        <f>H27-J28-J29</f>
        <v>1839554.4351407315</v>
      </c>
      <c r="J27" s="157"/>
    </row>
    <row r="28" spans="1:10" ht="15.75" customHeight="1">
      <c r="A28" s="3" t="str">
        <f t="shared" ref="A28:A29" si="7">CONCATENATE(B28,"-",D28)</f>
        <v>4745-Molalla River Academy</v>
      </c>
      <c r="B28" s="21">
        <v>4745</v>
      </c>
      <c r="C28" s="164"/>
      <c r="D28" s="21" t="s">
        <v>594</v>
      </c>
      <c r="E28" s="157">
        <v>124007.276725</v>
      </c>
      <c r="F28" s="157">
        <f t="shared" ref="F28:F29" si="8">G28</f>
        <v>124007.276725</v>
      </c>
      <c r="G28" s="157">
        <f t="shared" ref="G28:G29" si="9">E28</f>
        <v>124007.276725</v>
      </c>
      <c r="H28" s="157">
        <v>129068.6808</v>
      </c>
      <c r="I28" s="157">
        <f t="shared" ref="I28:I29" si="10">J28</f>
        <v>129068.6808</v>
      </c>
      <c r="J28" s="157">
        <f t="shared" ref="J28:J29" si="11">H28</f>
        <v>129068.6808</v>
      </c>
    </row>
    <row r="29" spans="1:10" ht="15.75" customHeight="1">
      <c r="A29" s="3" t="str">
        <f t="shared" si="7"/>
        <v>4818-Renaissance Public Academy</v>
      </c>
      <c r="B29" s="21">
        <v>4818</v>
      </c>
      <c r="C29" s="164"/>
      <c r="D29" s="21" t="s">
        <v>672</v>
      </c>
      <c r="E29" s="157">
        <v>37985.987500000003</v>
      </c>
      <c r="F29" s="157">
        <f t="shared" si="8"/>
        <v>37985.987500000003</v>
      </c>
      <c r="G29" s="157">
        <f t="shared" si="9"/>
        <v>37985.987500000003</v>
      </c>
      <c r="H29" s="157">
        <v>39536.400000000001</v>
      </c>
      <c r="I29" s="157">
        <f t="shared" si="10"/>
        <v>39536.400000000001</v>
      </c>
      <c r="J29" s="157">
        <f t="shared" si="11"/>
        <v>39536.400000000001</v>
      </c>
    </row>
    <row r="30" spans="1:10" ht="15.75" customHeight="1">
      <c r="A30" s="3" t="str">
        <f>CONCATENATE(B30,"-",C30)</f>
        <v>1926-Oregon Trail SD 46</v>
      </c>
      <c r="B30" s="21">
        <v>1926</v>
      </c>
      <c r="C30" s="164" t="s">
        <v>641</v>
      </c>
      <c r="D30" s="21"/>
      <c r="E30" s="157">
        <v>3268445.1643398525</v>
      </c>
      <c r="F30" s="157">
        <f>E30-G31</f>
        <v>3105186.2393398527</v>
      </c>
      <c r="G30" s="157"/>
      <c r="H30" s="157">
        <v>3401851.0894149481</v>
      </c>
      <c r="I30" s="157">
        <f>H30-J31</f>
        <v>3231928.6894149482</v>
      </c>
      <c r="J30" s="157"/>
    </row>
    <row r="31" spans="1:10" ht="15.75" customHeight="1">
      <c r="A31" s="3" t="str">
        <f>CONCATENATE(B31,"-",D31)</f>
        <v>4820-Oregon Trail  Academy</v>
      </c>
      <c r="B31" s="21">
        <v>4820</v>
      </c>
      <c r="C31" s="164"/>
      <c r="D31" s="21" t="s">
        <v>640</v>
      </c>
      <c r="E31" s="157">
        <v>163258.92500000002</v>
      </c>
      <c r="F31" s="157">
        <f>G31</f>
        <v>163258.92500000002</v>
      </c>
      <c r="G31" s="157">
        <f>E31</f>
        <v>163258.92500000002</v>
      </c>
      <c r="H31" s="157">
        <v>169922.40000000002</v>
      </c>
      <c r="I31" s="157">
        <f>J31</f>
        <v>169922.40000000002</v>
      </c>
      <c r="J31" s="157">
        <f>H31</f>
        <v>169922.40000000002</v>
      </c>
    </row>
    <row r="32" spans="1:10" ht="15.75" customHeight="1">
      <c r="A32" s="3" t="str">
        <f t="shared" ref="A32:A33" si="12">CONCATENATE(B32,"-",C32)</f>
        <v>1927-Colton SD 53</v>
      </c>
      <c r="B32" s="21">
        <v>1927</v>
      </c>
      <c r="C32" s="164" t="s">
        <v>461</v>
      </c>
      <c r="D32" s="21"/>
      <c r="E32" s="157">
        <v>425989.29410624888</v>
      </c>
      <c r="F32" s="157">
        <f>E32</f>
        <v>425989.29410624888</v>
      </c>
      <c r="G32" s="157"/>
      <c r="H32" s="157">
        <v>443376.61223303451</v>
      </c>
      <c r="I32" s="157">
        <f>H32</f>
        <v>443376.61223303451</v>
      </c>
      <c r="J32" s="157"/>
    </row>
    <row r="33" spans="1:10" ht="15.75" customHeight="1">
      <c r="A33" s="3" t="str">
        <f t="shared" si="12"/>
        <v>1928-Oregon City SD 62</v>
      </c>
      <c r="B33" s="21">
        <v>1928</v>
      </c>
      <c r="C33" s="164" t="s">
        <v>635</v>
      </c>
      <c r="D33" s="21"/>
      <c r="E33" s="157">
        <v>5664511.6592113171</v>
      </c>
      <c r="F33" s="157">
        <f>E33-G34-G35-G36-G37</f>
        <v>5004297.4157863175</v>
      </c>
      <c r="G33" s="157"/>
      <c r="H33" s="157">
        <v>5895716.2167301457</v>
      </c>
      <c r="I33" s="157">
        <f>H33-J34-J35-J36-J37</f>
        <v>5208555.0783301452</v>
      </c>
      <c r="J33" s="157"/>
    </row>
    <row r="34" spans="1:10" ht="15.75" customHeight="1">
      <c r="A34" s="3" t="str">
        <f t="shared" ref="A34:A37" si="13">CONCATENATE(B34,"-",D34)</f>
        <v>2735-Oregon City Service Learning Academy</v>
      </c>
      <c r="B34" s="21">
        <v>2735</v>
      </c>
      <c r="C34" s="164"/>
      <c r="D34" s="21" t="s">
        <v>636</v>
      </c>
      <c r="E34" s="157">
        <v>87422.729700000011</v>
      </c>
      <c r="F34" s="157">
        <f t="shared" ref="F34:F37" si="14">G34</f>
        <v>87422.729700000011</v>
      </c>
      <c r="G34" s="157">
        <f t="shared" ref="G34:G37" si="15">E34</f>
        <v>87422.729700000011</v>
      </c>
      <c r="H34" s="157">
        <v>90990.921600000016</v>
      </c>
      <c r="I34" s="157">
        <f t="shared" ref="I34:I37" si="16">J34</f>
        <v>90990.921600000016</v>
      </c>
      <c r="J34" s="157">
        <f t="shared" ref="J34:J37" si="17">H34</f>
        <v>90990.921600000016</v>
      </c>
    </row>
    <row r="35" spans="1:10" ht="15.75" customHeight="1">
      <c r="A35" s="3" t="str">
        <f t="shared" si="13"/>
        <v>4480-Springwater Environmental Sciences School</v>
      </c>
      <c r="B35" s="21">
        <v>4480</v>
      </c>
      <c r="C35" s="164"/>
      <c r="D35" s="21" t="s">
        <v>713</v>
      </c>
      <c r="E35" s="157">
        <v>131732.17180000001</v>
      </c>
      <c r="F35" s="157">
        <f t="shared" si="14"/>
        <v>131732.17180000001</v>
      </c>
      <c r="G35" s="157">
        <f t="shared" si="15"/>
        <v>131732.17180000001</v>
      </c>
      <c r="H35" s="157">
        <v>137108.87040000001</v>
      </c>
      <c r="I35" s="157">
        <f t="shared" si="16"/>
        <v>137108.87040000001</v>
      </c>
      <c r="J35" s="157">
        <f t="shared" si="17"/>
        <v>137108.87040000001</v>
      </c>
    </row>
    <row r="36" spans="1:10" ht="15.75" customHeight="1">
      <c r="A36" s="3" t="str">
        <f t="shared" si="13"/>
        <v>4585-Alliance Charter Academy</v>
      </c>
      <c r="B36" s="21">
        <v>4585</v>
      </c>
      <c r="C36" s="164"/>
      <c r="D36" s="21" t="s">
        <v>408</v>
      </c>
      <c r="E36" s="157">
        <v>242271.39542500002</v>
      </c>
      <c r="F36" s="157">
        <f t="shared" si="14"/>
        <v>242271.39542500002</v>
      </c>
      <c r="G36" s="157">
        <f t="shared" si="15"/>
        <v>242271.39542500002</v>
      </c>
      <c r="H36" s="157">
        <v>252159.79440000001</v>
      </c>
      <c r="I36" s="157">
        <f t="shared" si="16"/>
        <v>252159.79440000001</v>
      </c>
      <c r="J36" s="157">
        <f t="shared" si="17"/>
        <v>252159.79440000001</v>
      </c>
    </row>
    <row r="37" spans="1:10" ht="15.75" customHeight="1">
      <c r="A37" s="3" t="str">
        <f t="shared" si="13"/>
        <v>4802-Clackamas Academy of Industrial Sciences</v>
      </c>
      <c r="B37" s="21">
        <v>4802</v>
      </c>
      <c r="C37" s="164"/>
      <c r="D37" s="21" t="s">
        <v>455</v>
      </c>
      <c r="E37" s="157">
        <v>198787.94650000002</v>
      </c>
      <c r="F37" s="157">
        <f t="shared" si="14"/>
        <v>198787.94650000002</v>
      </c>
      <c r="G37" s="157">
        <f t="shared" si="15"/>
        <v>198787.94650000002</v>
      </c>
      <c r="H37" s="157">
        <v>206901.552</v>
      </c>
      <c r="I37" s="157">
        <f t="shared" si="16"/>
        <v>206901.552</v>
      </c>
      <c r="J37" s="157">
        <f t="shared" si="17"/>
        <v>206901.552</v>
      </c>
    </row>
    <row r="38" spans="1:10" ht="15.75" customHeight="1">
      <c r="A38" s="3" t="str">
        <f t="shared" ref="A38:A39" si="18">CONCATENATE(B38,"-",C38)</f>
        <v>1929-Canby SD 86</v>
      </c>
      <c r="B38" s="21">
        <v>1929</v>
      </c>
      <c r="C38" s="164" t="s">
        <v>443</v>
      </c>
      <c r="D38" s="21"/>
      <c r="E38" s="157">
        <v>3289460.9082585135</v>
      </c>
      <c r="F38" s="157">
        <f t="shared" ref="F38:F39" si="19">E38</f>
        <v>3289460.9082585135</v>
      </c>
      <c r="G38" s="157"/>
      <c r="H38" s="157">
        <v>3423724.6187996767</v>
      </c>
      <c r="I38" s="157">
        <f t="shared" ref="I38:I39" si="20">H38</f>
        <v>3423724.6187996767</v>
      </c>
      <c r="J38" s="157"/>
    </row>
    <row r="39" spans="1:10" ht="15.75" customHeight="1">
      <c r="A39" s="3" t="str">
        <f t="shared" si="18"/>
        <v>1930-Estacada SD 108</v>
      </c>
      <c r="B39" s="21">
        <v>1930</v>
      </c>
      <c r="C39" s="164" t="s">
        <v>500</v>
      </c>
      <c r="D39" s="21"/>
      <c r="E39" s="157">
        <v>1431912.9229179779</v>
      </c>
      <c r="F39" s="157">
        <f t="shared" si="19"/>
        <v>1431912.9229179779</v>
      </c>
      <c r="G39" s="157"/>
      <c r="H39" s="157">
        <v>1490358.3483432014</v>
      </c>
      <c r="I39" s="157">
        <f t="shared" si="20"/>
        <v>1490358.3483432014</v>
      </c>
      <c r="J39" s="157"/>
    </row>
    <row r="40" spans="1:10" ht="15.75" customHeight="1">
      <c r="A40" s="3" t="str">
        <f>CONCATENATE(B40,"-",D40)</f>
        <v>4670-Summit Learning Charter</v>
      </c>
      <c r="B40" s="21">
        <v>4670</v>
      </c>
      <c r="C40" s="164"/>
      <c r="D40" s="21" t="s">
        <v>719</v>
      </c>
      <c r="E40" s="157">
        <v>0</v>
      </c>
      <c r="F40" s="157"/>
      <c r="G40" s="157"/>
      <c r="H40" s="157">
        <v>0</v>
      </c>
      <c r="I40" s="157"/>
      <c r="J40" s="157"/>
    </row>
    <row r="41" spans="1:10" ht="15.75" customHeight="1">
      <c r="A41" s="3" t="str">
        <f t="shared" ref="A41:A44" si="21">CONCATENATE(B41,"-",C41)</f>
        <v>1931-Gladstone SD 115</v>
      </c>
      <c r="B41" s="21">
        <v>1931</v>
      </c>
      <c r="C41" s="164" t="s">
        <v>513</v>
      </c>
      <c r="D41" s="21"/>
      <c r="E41" s="157">
        <v>1387786.0793859377</v>
      </c>
      <c r="F41" s="157">
        <f t="shared" ref="F41:F43" si="22">E41</f>
        <v>1387786.0793859377</v>
      </c>
      <c r="G41" s="157"/>
      <c r="H41" s="157">
        <v>1444430.4091567921</v>
      </c>
      <c r="I41" s="157">
        <f t="shared" ref="I41:I43" si="23">H41</f>
        <v>1444430.4091567921</v>
      </c>
      <c r="J41" s="157"/>
    </row>
    <row r="42" spans="1:10" ht="15.75" customHeight="1">
      <c r="A42" s="3" t="str">
        <f t="shared" si="21"/>
        <v>1933-Astoria SD 1</v>
      </c>
      <c r="B42" s="21">
        <v>1933</v>
      </c>
      <c r="C42" s="164" t="s">
        <v>422</v>
      </c>
      <c r="D42" s="21"/>
      <c r="E42" s="157">
        <v>1392275.7873926687</v>
      </c>
      <c r="F42" s="157">
        <f t="shared" si="22"/>
        <v>1392275.7873926687</v>
      </c>
      <c r="G42" s="157"/>
      <c r="H42" s="157">
        <v>1449103.3705515531</v>
      </c>
      <c r="I42" s="157">
        <f t="shared" si="23"/>
        <v>1449103.3705515531</v>
      </c>
      <c r="J42" s="157"/>
    </row>
    <row r="43" spans="1:10" ht="15.75" customHeight="1">
      <c r="A43" s="3" t="str">
        <f t="shared" si="21"/>
        <v>1934-Jewell SD 8</v>
      </c>
      <c r="B43" s="21">
        <v>1934</v>
      </c>
      <c r="C43" s="164" t="s">
        <v>546</v>
      </c>
      <c r="D43" s="21"/>
      <c r="E43" s="157">
        <v>177590.48781630126</v>
      </c>
      <c r="F43" s="157">
        <f t="shared" si="22"/>
        <v>177590.48781630126</v>
      </c>
      <c r="G43" s="157"/>
      <c r="H43" s="157">
        <v>184839.0791557421</v>
      </c>
      <c r="I43" s="157">
        <f t="shared" si="23"/>
        <v>184839.0791557421</v>
      </c>
      <c r="J43" s="157"/>
    </row>
    <row r="44" spans="1:10" ht="15.75" customHeight="1">
      <c r="A44" s="3" t="str">
        <f t="shared" si="21"/>
        <v>1935-Seaside SD 10</v>
      </c>
      <c r="B44" s="21">
        <v>1935</v>
      </c>
      <c r="C44" s="164" t="s">
        <v>693</v>
      </c>
      <c r="D44" s="21"/>
      <c r="E44" s="157">
        <v>1213017.152474974</v>
      </c>
      <c r="F44" s="157">
        <f>E44-G45</f>
        <v>1177998.921274974</v>
      </c>
      <c r="G44" s="157"/>
      <c r="H44" s="157">
        <v>1262528.0566576261</v>
      </c>
      <c r="I44" s="157">
        <f>H44-J45</f>
        <v>1226080.5430576261</v>
      </c>
      <c r="J44" s="157"/>
    </row>
    <row r="45" spans="1:10" ht="15.75" customHeight="1">
      <c r="A45" s="3" t="str">
        <f>CONCATENATE(B45,"-",D45)</f>
        <v>5385-The Cannon Beach Academy</v>
      </c>
      <c r="B45" s="21">
        <v>5385</v>
      </c>
      <c r="C45" s="164"/>
      <c r="D45" s="21" t="s">
        <v>726</v>
      </c>
      <c r="E45" s="157">
        <v>35018.231200000002</v>
      </c>
      <c r="F45" s="157">
        <f>G45</f>
        <v>35018.231200000002</v>
      </c>
      <c r="G45" s="157">
        <f>E45</f>
        <v>35018.231200000002</v>
      </c>
      <c r="H45" s="157">
        <v>36447.513599999998</v>
      </c>
      <c r="I45" s="157">
        <f>J45</f>
        <v>36447.513599999998</v>
      </c>
      <c r="J45" s="157">
        <f>H45</f>
        <v>36447.513599999998</v>
      </c>
    </row>
    <row r="46" spans="1:10" ht="15.75" customHeight="1">
      <c r="A46" s="3" t="str">
        <f t="shared" ref="A46:A48" si="24">CONCATENATE(B46,"-",C46)</f>
        <v>1936-Warrenton-Hammond SD 30</v>
      </c>
      <c r="B46" s="21">
        <v>1936</v>
      </c>
      <c r="C46" s="164" t="s">
        <v>748</v>
      </c>
      <c r="D46" s="21"/>
      <c r="E46" s="157">
        <v>803679.65188190283</v>
      </c>
      <c r="F46" s="157">
        <f t="shared" ref="F46:F47" si="25">E46</f>
        <v>803679.65188190283</v>
      </c>
      <c r="G46" s="157"/>
      <c r="H46" s="157">
        <v>836482.90297912329</v>
      </c>
      <c r="I46" s="157">
        <f t="shared" ref="I46:I47" si="26">H46</f>
        <v>836482.90297912329</v>
      </c>
      <c r="J46" s="157"/>
    </row>
    <row r="47" spans="1:10" ht="15.75" customHeight="1">
      <c r="A47" s="3" t="str">
        <f t="shared" si="24"/>
        <v>2262-Knappa SD 4</v>
      </c>
      <c r="B47" s="21">
        <v>2262</v>
      </c>
      <c r="C47" s="164" t="s">
        <v>563</v>
      </c>
      <c r="D47" s="21"/>
      <c r="E47" s="157">
        <v>426885.76153108693</v>
      </c>
      <c r="F47" s="157">
        <f t="shared" si="25"/>
        <v>426885.76153108693</v>
      </c>
      <c r="G47" s="157"/>
      <c r="H47" s="157">
        <v>444309.67016500881</v>
      </c>
      <c r="I47" s="157">
        <f t="shared" si="26"/>
        <v>444309.67016500881</v>
      </c>
      <c r="J47" s="157"/>
    </row>
    <row r="48" spans="1:10" ht="15.75" customHeight="1">
      <c r="A48" s="3" t="str">
        <f t="shared" si="24"/>
        <v>1944-Scappoose SD 1J</v>
      </c>
      <c r="B48" s="21">
        <v>1944</v>
      </c>
      <c r="C48" s="164" t="s">
        <v>690</v>
      </c>
      <c r="D48" s="21"/>
      <c r="E48" s="157">
        <v>1665871.1797667926</v>
      </c>
      <c r="F48" s="157">
        <f>E48-G49-G50</f>
        <v>1462172.5341167925</v>
      </c>
      <c r="G48" s="157"/>
      <c r="H48" s="157">
        <v>1733865.92179809</v>
      </c>
      <c r="I48" s="157">
        <f>H48-J49-J50</f>
        <v>1521853.2385980899</v>
      </c>
      <c r="J48" s="157"/>
    </row>
    <row r="49" spans="1:10" ht="15.75" customHeight="1">
      <c r="A49" s="3" t="str">
        <f t="shared" ref="A49:A50" si="27">CONCATENATE(B49,"-",D49)</f>
        <v>4221-South Columbia Family School</v>
      </c>
      <c r="B49" s="21">
        <v>4221</v>
      </c>
      <c r="C49" s="164"/>
      <c r="D49" s="21" t="s">
        <v>705</v>
      </c>
      <c r="E49" s="157">
        <v>38668.118850000006</v>
      </c>
      <c r="F49" s="157">
        <f t="shared" ref="F49:F50" si="28">G49</f>
        <v>38668.118850000006</v>
      </c>
      <c r="G49" s="157">
        <f t="shared" ref="G49:G50" si="29">E49</f>
        <v>38668.118850000006</v>
      </c>
      <c r="H49" s="157">
        <v>40246.372800000005</v>
      </c>
      <c r="I49" s="157">
        <f t="shared" ref="I49:I50" si="30">J49</f>
        <v>40246.372800000005</v>
      </c>
      <c r="J49" s="157">
        <f t="shared" ref="J49:J50" si="31">H49</f>
        <v>40246.372800000005</v>
      </c>
    </row>
    <row r="50" spans="1:10" ht="15.75" customHeight="1">
      <c r="A50" s="3" t="str">
        <f t="shared" si="27"/>
        <v>958-Sauvie Island School</v>
      </c>
      <c r="B50" s="21">
        <v>958</v>
      </c>
      <c r="C50" s="164"/>
      <c r="D50" s="21" t="s">
        <v>689</v>
      </c>
      <c r="E50" s="157">
        <v>165030.52680000002</v>
      </c>
      <c r="F50" s="157">
        <f t="shared" si="28"/>
        <v>165030.52680000002</v>
      </c>
      <c r="G50" s="157">
        <f t="shared" si="29"/>
        <v>165030.52680000002</v>
      </c>
      <c r="H50" s="157">
        <v>171766.31040000002</v>
      </c>
      <c r="I50" s="157">
        <f t="shared" si="30"/>
        <v>171766.31040000002</v>
      </c>
      <c r="J50" s="157">
        <f t="shared" si="31"/>
        <v>171766.31040000002</v>
      </c>
    </row>
    <row r="51" spans="1:10" ht="15.75" customHeight="1">
      <c r="A51" s="3" t="str">
        <f t="shared" ref="A51:A54" si="32">CONCATENATE(B51,"-",C51)</f>
        <v>1945-Clatskanie SD 6J</v>
      </c>
      <c r="B51" s="21">
        <v>1945</v>
      </c>
      <c r="C51" s="164" t="s">
        <v>458</v>
      </c>
      <c r="D51" s="21"/>
      <c r="E51" s="157">
        <v>601323.51598261879</v>
      </c>
      <c r="F51" s="157">
        <f t="shared" ref="F51:F53" si="33">E51</f>
        <v>601323.51598261879</v>
      </c>
      <c r="G51" s="157"/>
      <c r="H51" s="157">
        <v>625867.3329615012</v>
      </c>
      <c r="I51" s="157">
        <f t="shared" ref="I51:I53" si="34">H51</f>
        <v>625867.3329615012</v>
      </c>
      <c r="J51" s="157"/>
    </row>
    <row r="52" spans="1:10" ht="15.75" customHeight="1">
      <c r="A52" s="3" t="str">
        <f t="shared" si="32"/>
        <v>1946-Rainier SD 13</v>
      </c>
      <c r="B52" s="21">
        <v>1946</v>
      </c>
      <c r="C52" s="164" t="s">
        <v>668</v>
      </c>
      <c r="D52" s="21"/>
      <c r="E52" s="157">
        <v>679235.4255198969</v>
      </c>
      <c r="F52" s="157">
        <f t="shared" si="33"/>
        <v>679235.4255198969</v>
      </c>
      <c r="G52" s="157"/>
      <c r="H52" s="157">
        <v>706959.32043907628</v>
      </c>
      <c r="I52" s="157">
        <f t="shared" si="34"/>
        <v>706959.32043907628</v>
      </c>
      <c r="J52" s="157"/>
    </row>
    <row r="53" spans="1:10" ht="15.75" customHeight="1">
      <c r="A53" s="3" t="str">
        <f t="shared" si="32"/>
        <v>1947-Vernonia SD 47J</v>
      </c>
      <c r="B53" s="21">
        <v>1947</v>
      </c>
      <c r="C53" s="164" t="s">
        <v>745</v>
      </c>
      <c r="D53" s="21"/>
      <c r="E53" s="157">
        <v>513984.18301848479</v>
      </c>
      <c r="F53" s="157">
        <f t="shared" si="33"/>
        <v>513984.18301848479</v>
      </c>
      <c r="G53" s="157"/>
      <c r="H53" s="157">
        <v>534963.12926413713</v>
      </c>
      <c r="I53" s="157">
        <f t="shared" si="34"/>
        <v>534963.12926413713</v>
      </c>
      <c r="J53" s="157"/>
    </row>
    <row r="54" spans="1:10" ht="15.75" customHeight="1">
      <c r="A54" s="3" t="str">
        <f t="shared" si="32"/>
        <v>1948-St Helens SD 502</v>
      </c>
      <c r="B54" s="21">
        <v>1948</v>
      </c>
      <c r="C54" s="164" t="s">
        <v>715</v>
      </c>
      <c r="D54" s="21"/>
      <c r="E54" s="157">
        <v>2138740.0627164352</v>
      </c>
      <c r="F54" s="157">
        <f>E54-G55</f>
        <v>2020684.4628414351</v>
      </c>
      <c r="G54" s="157"/>
      <c r="H54" s="157">
        <v>2226035.5754803708</v>
      </c>
      <c r="I54" s="157">
        <f>H54-J55</f>
        <v>2103161.491480371</v>
      </c>
      <c r="J54" s="157"/>
    </row>
    <row r="55" spans="1:10" ht="15.75" customHeight="1">
      <c r="A55" s="3" t="str">
        <f>CONCATENATE(B55,"-",D55)</f>
        <v>4602-St Helens Arthur Academy</v>
      </c>
      <c r="B55" s="21">
        <v>4602</v>
      </c>
      <c r="C55" s="164"/>
      <c r="D55" s="21" t="s">
        <v>714</v>
      </c>
      <c r="E55" s="157">
        <v>118055.59987500001</v>
      </c>
      <c r="F55" s="157">
        <f>G55</f>
        <v>118055.59987500001</v>
      </c>
      <c r="G55" s="157">
        <f>E55</f>
        <v>118055.59987500001</v>
      </c>
      <c r="H55" s="157">
        <v>122874.08400000002</v>
      </c>
      <c r="I55" s="157">
        <f>J55</f>
        <v>122874.08400000002</v>
      </c>
      <c r="J55" s="157">
        <f>H55</f>
        <v>122874.08400000002</v>
      </c>
    </row>
    <row r="56" spans="1:10" ht="15.75" customHeight="1">
      <c r="A56" s="3" t="str">
        <f t="shared" ref="A56:A57" si="35">CONCATENATE(B56,"-",C56)</f>
        <v>1964-Coquille SD 8</v>
      </c>
      <c r="B56" s="21">
        <v>1964</v>
      </c>
      <c r="C56" s="164" t="s">
        <v>464</v>
      </c>
      <c r="D56" s="21"/>
      <c r="E56" s="157">
        <v>1107981.8822945461</v>
      </c>
      <c r="F56" s="157">
        <f>E56</f>
        <v>1107981.8822945461</v>
      </c>
      <c r="G56" s="157"/>
      <c r="H56" s="157">
        <v>1153205.6325922825</v>
      </c>
      <c r="I56" s="157">
        <f>H56</f>
        <v>1153205.6325922825</v>
      </c>
      <c r="J56" s="157"/>
    </row>
    <row r="57" spans="1:10" ht="15.75" customHeight="1">
      <c r="A57" s="3" t="str">
        <f t="shared" si="35"/>
        <v>1965-Coos Bay SD 9</v>
      </c>
      <c r="B57" s="21">
        <v>1965</v>
      </c>
      <c r="C57" s="164" t="s">
        <v>463</v>
      </c>
      <c r="D57" s="21"/>
      <c r="E57" s="157">
        <v>2431160.3658160558</v>
      </c>
      <c r="F57" s="157">
        <f>E57-G58-G59</f>
        <v>2255089.656266056</v>
      </c>
      <c r="G57" s="157"/>
      <c r="H57" s="157">
        <v>2530391.4011554867</v>
      </c>
      <c r="I57" s="157">
        <f>H57-J58-J59</f>
        <v>2347134.2987554865</v>
      </c>
      <c r="J57" s="157"/>
    </row>
    <row r="58" spans="1:10" ht="15.75" customHeight="1">
      <c r="A58" s="3" t="str">
        <f t="shared" ref="A58:A59" si="36">CONCATENATE(B58,"-",D58)</f>
        <v>3615-Lighthouse Charter School</v>
      </c>
      <c r="B58" s="21">
        <v>3615</v>
      </c>
      <c r="C58" s="164"/>
      <c r="D58" s="21" t="s">
        <v>572</v>
      </c>
      <c r="E58" s="157">
        <v>138991.536475</v>
      </c>
      <c r="F58" s="157">
        <f t="shared" ref="F58:F59" si="37">G58</f>
        <v>138991.536475</v>
      </c>
      <c r="G58" s="157">
        <f t="shared" ref="G58:G59" si="38">E58</f>
        <v>138991.536475</v>
      </c>
      <c r="H58" s="157">
        <v>144664.5288</v>
      </c>
      <c r="I58" s="157">
        <f t="shared" ref="I58:I59" si="39">J58</f>
        <v>144664.5288</v>
      </c>
      <c r="J58" s="157">
        <f t="shared" ref="J58:J59" si="40">H58</f>
        <v>144664.5288</v>
      </c>
    </row>
    <row r="59" spans="1:10" ht="15.75" customHeight="1">
      <c r="A59" s="3" t="str">
        <f t="shared" si="36"/>
        <v>4079-Resource Link Charter School</v>
      </c>
      <c r="B59" s="21">
        <v>4079</v>
      </c>
      <c r="C59" s="164"/>
      <c r="D59" s="21" t="s">
        <v>673</v>
      </c>
      <c r="E59" s="157">
        <v>37079.173074999999</v>
      </c>
      <c r="F59" s="157">
        <f t="shared" si="37"/>
        <v>37079.173074999999</v>
      </c>
      <c r="G59" s="157">
        <f t="shared" si="38"/>
        <v>37079.173074999999</v>
      </c>
      <c r="H59" s="157">
        <v>38592.573600000003</v>
      </c>
      <c r="I59" s="157">
        <f t="shared" si="39"/>
        <v>38592.573600000003</v>
      </c>
      <c r="J59" s="157">
        <f t="shared" si="40"/>
        <v>38592.573600000003</v>
      </c>
    </row>
    <row r="60" spans="1:10" ht="15.75" customHeight="1">
      <c r="A60" s="3" t="str">
        <f>CONCATENATE(B60,"-",C60)</f>
        <v>1966-North Bend SD 13</v>
      </c>
      <c r="B60" s="21">
        <v>1966</v>
      </c>
      <c r="C60" s="164" t="s">
        <v>617</v>
      </c>
      <c r="D60" s="21"/>
      <c r="E60" s="157">
        <v>1977651.7504606785</v>
      </c>
      <c r="F60" s="157">
        <f>E60</f>
        <v>1977651.7504606785</v>
      </c>
      <c r="G60" s="157"/>
      <c r="H60" s="157">
        <v>2058372.2300713183</v>
      </c>
      <c r="I60" s="157">
        <f>H60</f>
        <v>2058372.2300713183</v>
      </c>
      <c r="J60" s="157"/>
    </row>
    <row r="61" spans="1:10" ht="15.75" customHeight="1">
      <c r="A61" s="3" t="str">
        <f>CONCATENATE(B61,"-",D61)</f>
        <v>4690-Oregon Virtual Academy</v>
      </c>
      <c r="B61" s="21">
        <v>4690</v>
      </c>
      <c r="C61" s="164"/>
      <c r="D61" s="21" t="s">
        <v>642</v>
      </c>
      <c r="E61" s="157">
        <v>0</v>
      </c>
      <c r="F61" s="157"/>
      <c r="G61" s="157"/>
      <c r="H61" s="157">
        <v>0</v>
      </c>
      <c r="I61" s="157"/>
      <c r="J61" s="157"/>
    </row>
    <row r="62" spans="1:10" ht="15.75" customHeight="1">
      <c r="A62" s="3" t="str">
        <f t="shared" ref="A62:A65" si="41">CONCATENATE(B62,"-",C62)</f>
        <v>1967-Powers SD 31</v>
      </c>
      <c r="B62" s="21">
        <v>1967</v>
      </c>
      <c r="C62" s="164" t="s">
        <v>665</v>
      </c>
      <c r="D62" s="21"/>
      <c r="E62" s="157">
        <v>168967.9130374355</v>
      </c>
      <c r="F62" s="157">
        <f t="shared" ref="F62:F64" si="42">E62</f>
        <v>168967.9130374355</v>
      </c>
      <c r="G62" s="157"/>
      <c r="H62" s="157">
        <v>175864.56254916755</v>
      </c>
      <c r="I62" s="157">
        <f t="shared" ref="I62:I64" si="43">H62</f>
        <v>175864.56254916755</v>
      </c>
      <c r="J62" s="157"/>
    </row>
    <row r="63" spans="1:10" ht="15.75" customHeight="1">
      <c r="A63" s="3" t="str">
        <f t="shared" si="41"/>
        <v>1968-Myrtle Point SD 41</v>
      </c>
      <c r="B63" s="21">
        <v>1968</v>
      </c>
      <c r="C63" s="164" t="s">
        <v>608</v>
      </c>
      <c r="D63" s="21"/>
      <c r="E63" s="157">
        <v>430799.9587878373</v>
      </c>
      <c r="F63" s="157">
        <f t="shared" si="42"/>
        <v>430799.9587878373</v>
      </c>
      <c r="G63" s="157"/>
      <c r="H63" s="157">
        <v>448383.63057509594</v>
      </c>
      <c r="I63" s="157">
        <f t="shared" si="43"/>
        <v>448383.63057509594</v>
      </c>
      <c r="J63" s="157"/>
    </row>
    <row r="64" spans="1:10" ht="15.75" customHeight="1">
      <c r="A64" s="3" t="str">
        <f t="shared" si="41"/>
        <v>1969-Bandon SD 54</v>
      </c>
      <c r="B64" s="21">
        <v>1969</v>
      </c>
      <c r="C64" s="164" t="s">
        <v>428</v>
      </c>
      <c r="D64" s="21"/>
      <c r="E64" s="157">
        <v>537365.01037985343</v>
      </c>
      <c r="F64" s="157">
        <f t="shared" si="42"/>
        <v>537365.01037985343</v>
      </c>
      <c r="G64" s="157"/>
      <c r="H64" s="157">
        <v>559298.27610964328</v>
      </c>
      <c r="I64" s="157">
        <f t="shared" si="43"/>
        <v>559298.27610964328</v>
      </c>
      <c r="J64" s="157"/>
    </row>
    <row r="65" spans="1:10" ht="15.75" customHeight="1">
      <c r="A65" s="3" t="str">
        <f t="shared" si="41"/>
        <v>1970-Crook County SD</v>
      </c>
      <c r="B65" s="21">
        <v>1970</v>
      </c>
      <c r="C65" s="164" t="s">
        <v>472</v>
      </c>
      <c r="D65" s="21"/>
      <c r="E65" s="157">
        <v>2484977.2482678574</v>
      </c>
      <c r="F65" s="157">
        <f>E65-G66</f>
        <v>2332162.0451928573</v>
      </c>
      <c r="G65" s="157"/>
      <c r="H65" s="157">
        <v>2586404.8910543001</v>
      </c>
      <c r="I65" s="157">
        <f>H65-J66</f>
        <v>2427352.4774543</v>
      </c>
      <c r="J65" s="157"/>
    </row>
    <row r="66" spans="1:10" ht="15.75" customHeight="1">
      <c r="A66" s="3" t="str">
        <f>CONCATENATE(B66,"-",D66)</f>
        <v>223-Powell Butte Community Charter School</v>
      </c>
      <c r="B66" s="21">
        <v>223</v>
      </c>
      <c r="C66" s="164"/>
      <c r="D66" s="21" t="s">
        <v>664</v>
      </c>
      <c r="E66" s="157">
        <v>152815.203075</v>
      </c>
      <c r="F66" s="157">
        <f>G66</f>
        <v>152815.203075</v>
      </c>
      <c r="G66" s="157">
        <f>E66</f>
        <v>152815.203075</v>
      </c>
      <c r="H66" s="157">
        <v>159052.4136</v>
      </c>
      <c r="I66" s="157">
        <f>J66</f>
        <v>159052.4136</v>
      </c>
      <c r="J66" s="157">
        <f>H66</f>
        <v>159052.4136</v>
      </c>
    </row>
    <row r="67" spans="1:10" ht="15.75" customHeight="1">
      <c r="A67" s="3" t="str">
        <f t="shared" ref="A67:A70" si="44">CONCATENATE(B67,"-",C67)</f>
        <v>1972-Central Curry SD 1</v>
      </c>
      <c r="B67" s="21">
        <v>1972</v>
      </c>
      <c r="C67" s="164" t="s">
        <v>449</v>
      </c>
      <c r="D67" s="21"/>
      <c r="E67" s="157">
        <v>393275.24836944806</v>
      </c>
      <c r="F67" s="157">
        <f t="shared" ref="F67:F69" si="45">E67</f>
        <v>393275.24836944806</v>
      </c>
      <c r="G67" s="157"/>
      <c r="H67" s="157">
        <v>409327.29932330304</v>
      </c>
      <c r="I67" s="157">
        <f t="shared" ref="I67:I69" si="46">H67</f>
        <v>409327.29932330304</v>
      </c>
      <c r="J67" s="157"/>
    </row>
    <row r="68" spans="1:10" ht="15.75" customHeight="1">
      <c r="A68" s="3" t="str">
        <f t="shared" si="44"/>
        <v>1973-Port Orford-Langlois SD 2CJ</v>
      </c>
      <c r="B68" s="21">
        <v>1973</v>
      </c>
      <c r="C68" s="164" t="s">
        <v>660</v>
      </c>
      <c r="D68" s="21"/>
      <c r="E68" s="157">
        <v>253597.15353044902</v>
      </c>
      <c r="F68" s="157">
        <f t="shared" si="45"/>
        <v>253597.15353044902</v>
      </c>
      <c r="G68" s="157"/>
      <c r="H68" s="157">
        <v>263948.05775618163</v>
      </c>
      <c r="I68" s="157">
        <f t="shared" si="46"/>
        <v>263948.05775618163</v>
      </c>
      <c r="J68" s="157"/>
    </row>
    <row r="69" spans="1:10" ht="15.75" customHeight="1">
      <c r="A69" s="3" t="str">
        <f t="shared" si="44"/>
        <v>1974-Brookings-Harbor SD 17C</v>
      </c>
      <c r="B69" s="21">
        <v>1974</v>
      </c>
      <c r="C69" s="164" t="s">
        <v>438</v>
      </c>
      <c r="D69" s="21"/>
      <c r="E69" s="157">
        <v>1115549.774301399</v>
      </c>
      <c r="F69" s="157">
        <f t="shared" si="45"/>
        <v>1115549.774301399</v>
      </c>
      <c r="G69" s="157"/>
      <c r="H69" s="157">
        <v>1161082.4181504354</v>
      </c>
      <c r="I69" s="157">
        <f t="shared" si="46"/>
        <v>1161082.4181504354</v>
      </c>
      <c r="J69" s="157"/>
    </row>
    <row r="70" spans="1:10" ht="15.75" customHeight="1">
      <c r="A70" s="3" t="str">
        <f t="shared" si="44"/>
        <v>1976-Bend-LaPine Administrative SD 1</v>
      </c>
      <c r="B70" s="21">
        <v>1976</v>
      </c>
      <c r="C70" s="164" t="s">
        <v>432</v>
      </c>
      <c r="D70" s="21"/>
      <c r="E70" s="157">
        <v>13051675.057334507</v>
      </c>
      <c r="F70" s="157">
        <f>E70-G71-G72</f>
        <v>12796512.672534507</v>
      </c>
      <c r="G70" s="157"/>
      <c r="H70" s="157">
        <v>13584396.488246117</v>
      </c>
      <c r="I70" s="157">
        <f>H70-J71-J72</f>
        <v>13318819.553846115</v>
      </c>
      <c r="J70" s="157"/>
    </row>
    <row r="71" spans="1:10" ht="15.75" customHeight="1">
      <c r="A71" s="3" t="str">
        <f t="shared" ref="A71:A72" si="47">CONCATENATE(B71,"-",D71)</f>
        <v>5309-Bend International School</v>
      </c>
      <c r="B71" s="21">
        <v>5309</v>
      </c>
      <c r="C71" s="164"/>
      <c r="D71" s="21" t="s">
        <v>431</v>
      </c>
      <c r="E71" s="157">
        <v>144948.0626</v>
      </c>
      <c r="F71" s="157">
        <f t="shared" ref="F71:F72" si="48">G71</f>
        <v>144948.0626</v>
      </c>
      <c r="G71" s="157">
        <f t="shared" ref="G71:G72" si="49">E71</f>
        <v>144948.0626</v>
      </c>
      <c r="H71" s="157">
        <v>150864.1728</v>
      </c>
      <c r="I71" s="157">
        <f t="shared" ref="I71:I72" si="50">J71</f>
        <v>150864.1728</v>
      </c>
      <c r="J71" s="157">
        <f t="shared" ref="J71:J72" si="51">H71</f>
        <v>150864.1728</v>
      </c>
    </row>
    <row r="72" spans="1:10" ht="15.75" customHeight="1">
      <c r="A72" s="3" t="str">
        <f t="shared" si="47"/>
        <v>5384-Desert Sky Montessori</v>
      </c>
      <c r="B72" s="21">
        <v>5384</v>
      </c>
      <c r="C72" s="164"/>
      <c r="D72" s="21" t="s">
        <v>480</v>
      </c>
      <c r="E72" s="157">
        <v>110214.32220000001</v>
      </c>
      <c r="F72" s="157">
        <f t="shared" si="48"/>
        <v>110214.32220000001</v>
      </c>
      <c r="G72" s="157">
        <f t="shared" si="49"/>
        <v>110214.32220000001</v>
      </c>
      <c r="H72" s="157">
        <v>114712.76160000001</v>
      </c>
      <c r="I72" s="157">
        <f t="shared" si="50"/>
        <v>114712.76160000001</v>
      </c>
      <c r="J72" s="157">
        <f t="shared" si="51"/>
        <v>114712.76160000001</v>
      </c>
    </row>
    <row r="73" spans="1:10" ht="15.75" customHeight="1">
      <c r="A73" s="3" t="str">
        <f>CONCATENATE(B73,"-",C73)</f>
        <v>1977-Redmond SD 2J</v>
      </c>
      <c r="B73" s="21">
        <v>1977</v>
      </c>
      <c r="C73" s="164" t="s">
        <v>670</v>
      </c>
      <c r="D73" s="21"/>
      <c r="E73" s="157">
        <v>5398164.6246202067</v>
      </c>
      <c r="F73" s="157">
        <f>E73-G74</f>
        <v>4794704.6793702068</v>
      </c>
      <c r="G73" s="157"/>
      <c r="H73" s="157">
        <v>5618497.8746047039</v>
      </c>
      <c r="I73" s="157">
        <f>H73-J74</f>
        <v>4990407.4826047039</v>
      </c>
      <c r="J73" s="157"/>
    </row>
    <row r="74" spans="1:10" ht="15.75" customHeight="1">
      <c r="A74" s="3" t="str">
        <f>CONCATENATE(B74,"-",D74)</f>
        <v>4729-Redmond Proficiency Academy</v>
      </c>
      <c r="B74" s="21">
        <v>4729</v>
      </c>
      <c r="C74" s="164"/>
      <c r="D74" s="21" t="s">
        <v>669</v>
      </c>
      <c r="E74" s="157">
        <v>603459.94525000011</v>
      </c>
      <c r="F74" s="157">
        <f>G74</f>
        <v>603459.94525000011</v>
      </c>
      <c r="G74" s="157">
        <f>E74</f>
        <v>603459.94525000011</v>
      </c>
      <c r="H74" s="157">
        <v>628090.39200000011</v>
      </c>
      <c r="I74" s="157">
        <f>J74</f>
        <v>628090.39200000011</v>
      </c>
      <c r="J74" s="157">
        <f>H74</f>
        <v>628090.39200000011</v>
      </c>
    </row>
    <row r="75" spans="1:10" ht="15.75" customHeight="1">
      <c r="A75" s="3" t="str">
        <f t="shared" ref="A75:A77" si="52">CONCATENATE(B75,"-",C75)</f>
        <v>1978-Sisters SD 6</v>
      </c>
      <c r="B75" s="21">
        <v>1978</v>
      </c>
      <c r="C75" s="164" t="s">
        <v>703</v>
      </c>
      <c r="D75" s="21"/>
      <c r="E75" s="157">
        <v>818297.27578434639</v>
      </c>
      <c r="F75" s="157">
        <f t="shared" ref="F75:F76" si="53">E75</f>
        <v>818297.27578434639</v>
      </c>
      <c r="G75" s="157"/>
      <c r="H75" s="157">
        <v>851697.16459187062</v>
      </c>
      <c r="I75" s="157">
        <f t="shared" ref="I75:I76" si="54">H75</f>
        <v>851697.16459187062</v>
      </c>
      <c r="J75" s="157"/>
    </row>
    <row r="76" spans="1:10" ht="15.75" customHeight="1">
      <c r="A76" s="3" t="str">
        <f t="shared" si="52"/>
        <v>1990-Oakland SD 1</v>
      </c>
      <c r="B76" s="21">
        <v>1990</v>
      </c>
      <c r="C76" s="164" t="s">
        <v>628</v>
      </c>
      <c r="D76" s="21"/>
      <c r="E76" s="157">
        <v>510646.53102154552</v>
      </c>
      <c r="F76" s="157">
        <f t="shared" si="53"/>
        <v>510646.53102154552</v>
      </c>
      <c r="G76" s="157"/>
      <c r="H76" s="157">
        <v>531489.24657344527</v>
      </c>
      <c r="I76" s="157">
        <f t="shared" si="54"/>
        <v>531489.24657344527</v>
      </c>
      <c r="J76" s="157"/>
    </row>
    <row r="77" spans="1:10" ht="15.75" customHeight="1">
      <c r="A77" s="3" t="str">
        <f t="shared" si="52"/>
        <v>1991-Douglas County SD 4</v>
      </c>
      <c r="B77" s="21">
        <v>1991</v>
      </c>
      <c r="C77" s="164" t="s">
        <v>487</v>
      </c>
      <c r="D77" s="21"/>
      <c r="E77" s="157">
        <v>4328478.8737931475</v>
      </c>
      <c r="F77" s="157">
        <f>E77-G78</f>
        <v>4198070.5540681472</v>
      </c>
      <c r="G77" s="157"/>
      <c r="H77" s="157">
        <v>4505151.4808867443</v>
      </c>
      <c r="I77" s="157">
        <f>H77-J78</f>
        <v>4369420.4960867446</v>
      </c>
      <c r="J77" s="157"/>
    </row>
    <row r="78" spans="1:10" ht="15.75" customHeight="1">
      <c r="A78" s="3" t="str">
        <f>CONCATENATE(B78,"-",D78)</f>
        <v>4391-Phoenix School</v>
      </c>
      <c r="B78" s="21">
        <v>4391</v>
      </c>
      <c r="C78" s="164"/>
      <c r="D78" s="21" t="s">
        <v>650</v>
      </c>
      <c r="E78" s="157">
        <v>130408.31972500001</v>
      </c>
      <c r="F78" s="157">
        <f>G78</f>
        <v>130408.31972500001</v>
      </c>
      <c r="G78" s="157">
        <f>E78</f>
        <v>130408.31972500001</v>
      </c>
      <c r="H78" s="157">
        <v>135730.98480000001</v>
      </c>
      <c r="I78" s="157">
        <f>J78</f>
        <v>135730.98480000001</v>
      </c>
      <c r="J78" s="157">
        <f>H78</f>
        <v>135730.98480000001</v>
      </c>
    </row>
    <row r="79" spans="1:10" ht="15.75" customHeight="1">
      <c r="A79" s="3" t="str">
        <f t="shared" ref="A79:A91" si="55">CONCATENATE(B79,"-",C79)</f>
        <v>1992-Glide SD 12</v>
      </c>
      <c r="B79" s="21">
        <v>1992</v>
      </c>
      <c r="C79" s="164" t="s">
        <v>515</v>
      </c>
      <c r="D79" s="21"/>
      <c r="E79" s="157">
        <v>597875.62403188588</v>
      </c>
      <c r="F79" s="157">
        <f t="shared" ref="F79:F90" si="56">E79</f>
        <v>597875.62403188588</v>
      </c>
      <c r="G79" s="157"/>
      <c r="H79" s="157">
        <v>622278.71072706487</v>
      </c>
      <c r="I79" s="157">
        <f t="shared" ref="I79:I90" si="57">H79</f>
        <v>622278.71072706487</v>
      </c>
      <c r="J79" s="157"/>
    </row>
    <row r="80" spans="1:10" ht="15.75" customHeight="1">
      <c r="A80" s="3" t="str">
        <f t="shared" si="55"/>
        <v>1993-Douglas County SD 15</v>
      </c>
      <c r="B80" s="21">
        <v>1993</v>
      </c>
      <c r="C80" s="164" t="s">
        <v>486</v>
      </c>
      <c r="D80" s="21"/>
      <c r="E80" s="157">
        <v>253633.16740391709</v>
      </c>
      <c r="F80" s="157">
        <f t="shared" si="56"/>
        <v>253633.16740391709</v>
      </c>
      <c r="G80" s="157"/>
      <c r="H80" s="157">
        <v>263985.54158366879</v>
      </c>
      <c r="I80" s="157">
        <f t="shared" si="57"/>
        <v>263985.54158366879</v>
      </c>
      <c r="J80" s="157"/>
    </row>
    <row r="81" spans="1:10" ht="15.75" customHeight="1">
      <c r="A81" s="3" t="str">
        <f t="shared" si="55"/>
        <v>1994-South Umpqua SD 19</v>
      </c>
      <c r="B81" s="21">
        <v>1994</v>
      </c>
      <c r="C81" s="164" t="s">
        <v>708</v>
      </c>
      <c r="D81" s="21"/>
      <c r="E81" s="157">
        <v>1116031.8558823287</v>
      </c>
      <c r="F81" s="157">
        <f t="shared" si="56"/>
        <v>1116031.8558823287</v>
      </c>
      <c r="G81" s="157"/>
      <c r="H81" s="157">
        <v>1161584.176530587</v>
      </c>
      <c r="I81" s="157">
        <f t="shared" si="57"/>
        <v>1161584.176530587</v>
      </c>
      <c r="J81" s="157"/>
    </row>
    <row r="82" spans="1:10" ht="15.75" customHeight="1">
      <c r="A82" s="3" t="str">
        <f t="shared" si="55"/>
        <v>1995-Camas Valley SD 21J</v>
      </c>
      <c r="B82" s="21">
        <v>1995</v>
      </c>
      <c r="C82" s="164" t="s">
        <v>442</v>
      </c>
      <c r="D82" s="21"/>
      <c r="E82" s="157">
        <v>251620.52852902655</v>
      </c>
      <c r="F82" s="157">
        <f t="shared" si="56"/>
        <v>251620.52852902655</v>
      </c>
      <c r="G82" s="157"/>
      <c r="H82" s="157">
        <v>261890.75418327248</v>
      </c>
      <c r="I82" s="157">
        <f t="shared" si="57"/>
        <v>261890.75418327248</v>
      </c>
      <c r="J82" s="157"/>
    </row>
    <row r="83" spans="1:10" ht="15.75" customHeight="1">
      <c r="A83" s="3" t="str">
        <f t="shared" si="55"/>
        <v>1996-North Douglas SD 22</v>
      </c>
      <c r="B83" s="21">
        <v>1996</v>
      </c>
      <c r="C83" s="164" t="s">
        <v>620</v>
      </c>
      <c r="D83" s="21"/>
      <c r="E83" s="157">
        <v>315181.71770008415</v>
      </c>
      <c r="F83" s="157">
        <f t="shared" si="56"/>
        <v>315181.71770008415</v>
      </c>
      <c r="G83" s="157"/>
      <c r="H83" s="157">
        <v>328046.27760620997</v>
      </c>
      <c r="I83" s="157">
        <f t="shared" si="57"/>
        <v>328046.27760620997</v>
      </c>
      <c r="J83" s="157"/>
    </row>
    <row r="84" spans="1:10" ht="15.75" customHeight="1">
      <c r="A84" s="3" t="str">
        <f t="shared" si="55"/>
        <v>1997-Yoncalla SD 32</v>
      </c>
      <c r="B84" s="21">
        <v>1997</v>
      </c>
      <c r="C84" s="164" t="s">
        <v>761</v>
      </c>
      <c r="D84" s="21"/>
      <c r="E84" s="157">
        <v>288312.07059282053</v>
      </c>
      <c r="F84" s="157">
        <f t="shared" si="56"/>
        <v>288312.07059282053</v>
      </c>
      <c r="G84" s="157"/>
      <c r="H84" s="157">
        <v>300079.91020885401</v>
      </c>
      <c r="I84" s="157">
        <f t="shared" si="57"/>
        <v>300079.91020885401</v>
      </c>
      <c r="J84" s="157"/>
    </row>
    <row r="85" spans="1:10" ht="15.75" customHeight="1">
      <c r="A85" s="3" t="str">
        <f t="shared" si="55"/>
        <v>1998-Elkton SD 34</v>
      </c>
      <c r="B85" s="21">
        <v>1998</v>
      </c>
      <c r="C85" s="164" t="s">
        <v>496</v>
      </c>
      <c r="D85" s="21"/>
      <c r="E85" s="157">
        <v>256548.35144889884</v>
      </c>
      <c r="F85" s="157">
        <f t="shared" si="56"/>
        <v>256548.35144889884</v>
      </c>
      <c r="G85" s="157"/>
      <c r="H85" s="157">
        <v>267019.71273252735</v>
      </c>
      <c r="I85" s="157">
        <f t="shared" si="57"/>
        <v>267019.71273252735</v>
      </c>
      <c r="J85" s="157"/>
    </row>
    <row r="86" spans="1:10" ht="15.75" customHeight="1">
      <c r="A86" s="3" t="str">
        <f t="shared" si="55"/>
        <v>1999-Riddle SD 70</v>
      </c>
      <c r="B86" s="21">
        <v>1999</v>
      </c>
      <c r="C86" s="164" t="s">
        <v>676</v>
      </c>
      <c r="D86" s="21"/>
      <c r="E86" s="157">
        <v>351618.96431621222</v>
      </c>
      <c r="F86" s="157">
        <f t="shared" si="56"/>
        <v>351618.96431621222</v>
      </c>
      <c r="G86" s="157"/>
      <c r="H86" s="157">
        <v>365970.75877809839</v>
      </c>
      <c r="I86" s="157">
        <f t="shared" si="57"/>
        <v>365970.75877809839</v>
      </c>
      <c r="J86" s="157"/>
    </row>
    <row r="87" spans="1:10" ht="15.75" customHeight="1">
      <c r="A87" s="3" t="str">
        <f t="shared" si="55"/>
        <v>2000-Glendale SD 77</v>
      </c>
      <c r="B87" s="21">
        <v>2000</v>
      </c>
      <c r="C87" s="164" t="s">
        <v>514</v>
      </c>
      <c r="D87" s="21"/>
      <c r="E87" s="157">
        <v>308814.8916062346</v>
      </c>
      <c r="F87" s="157">
        <f t="shared" si="56"/>
        <v>308814.8916062346</v>
      </c>
      <c r="G87" s="157"/>
      <c r="H87" s="157">
        <v>321419.58105955023</v>
      </c>
      <c r="I87" s="157">
        <f t="shared" si="57"/>
        <v>321419.58105955023</v>
      </c>
      <c r="J87" s="157"/>
    </row>
    <row r="88" spans="1:10" ht="15.75" customHeight="1">
      <c r="A88" s="3" t="str">
        <f t="shared" si="55"/>
        <v>2001-Reedsport SD 105</v>
      </c>
      <c r="B88" s="21">
        <v>2001</v>
      </c>
      <c r="C88" s="164" t="s">
        <v>671</v>
      </c>
      <c r="D88" s="21"/>
      <c r="E88" s="157">
        <v>580431.00804749562</v>
      </c>
      <c r="F88" s="157">
        <f t="shared" si="56"/>
        <v>580431.00804749562</v>
      </c>
      <c r="G88" s="157"/>
      <c r="H88" s="157">
        <v>604122.06960045453</v>
      </c>
      <c r="I88" s="157">
        <f t="shared" si="57"/>
        <v>604122.06960045453</v>
      </c>
      <c r="J88" s="157"/>
    </row>
    <row r="89" spans="1:10" ht="15.75" customHeight="1">
      <c r="A89" s="3" t="str">
        <f t="shared" si="55"/>
        <v>2002-Winston-Dillard SD 116</v>
      </c>
      <c r="B89" s="21">
        <v>2002</v>
      </c>
      <c r="C89" s="164" t="s">
        <v>756</v>
      </c>
      <c r="D89" s="21"/>
      <c r="E89" s="157">
        <v>1058300.905487506</v>
      </c>
      <c r="F89" s="157">
        <f t="shared" si="56"/>
        <v>1058300.905487506</v>
      </c>
      <c r="G89" s="157"/>
      <c r="H89" s="157">
        <v>1101496.8608135264</v>
      </c>
      <c r="I89" s="157">
        <f t="shared" si="57"/>
        <v>1101496.8608135264</v>
      </c>
      <c r="J89" s="157"/>
    </row>
    <row r="90" spans="1:10" ht="15.75" customHeight="1">
      <c r="A90" s="3" t="str">
        <f t="shared" si="55"/>
        <v>2003-Sutherlin SD 130</v>
      </c>
      <c r="B90" s="21">
        <v>2003</v>
      </c>
      <c r="C90" s="164" t="s">
        <v>722</v>
      </c>
      <c r="D90" s="21"/>
      <c r="E90" s="157">
        <v>1034915.0995475788</v>
      </c>
      <c r="F90" s="157">
        <f t="shared" si="56"/>
        <v>1034915.0995475788</v>
      </c>
      <c r="G90" s="157"/>
      <c r="H90" s="157">
        <v>1077156.5321821738</v>
      </c>
      <c r="I90" s="157">
        <f t="shared" si="57"/>
        <v>1077156.5321821738</v>
      </c>
      <c r="J90" s="157"/>
    </row>
    <row r="91" spans="1:10" ht="15.75" customHeight="1">
      <c r="A91" s="3" t="str">
        <f t="shared" si="55"/>
        <v>2005-Arlington SD 3</v>
      </c>
      <c r="B91" s="21">
        <v>2005</v>
      </c>
      <c r="C91" s="164" t="s">
        <v>416</v>
      </c>
      <c r="D91" s="21"/>
      <c r="E91" s="157">
        <v>202084.18912763821</v>
      </c>
      <c r="F91" s="157">
        <f>E91-G92</f>
        <v>18613.48592763819</v>
      </c>
      <c r="G91" s="157"/>
      <c r="H91" s="157">
        <v>210332.52337774588</v>
      </c>
      <c r="I91" s="157">
        <f>H91-J92</f>
        <v>19373.393777745863</v>
      </c>
      <c r="J91" s="157"/>
    </row>
    <row r="92" spans="1:10" ht="15.75" customHeight="1">
      <c r="A92" s="3" t="str">
        <f>CONCATENATE(B92,"-",D92)</f>
        <v>323-Arlington Community Charter School</v>
      </c>
      <c r="B92" s="21">
        <v>323</v>
      </c>
      <c r="C92" s="164"/>
      <c r="D92" s="21" t="s">
        <v>415</v>
      </c>
      <c r="E92" s="157">
        <v>183470.70320000002</v>
      </c>
      <c r="F92" s="157">
        <f>G92</f>
        <v>183470.70320000002</v>
      </c>
      <c r="G92" s="157">
        <f>E92</f>
        <v>183470.70320000002</v>
      </c>
      <c r="H92" s="157">
        <v>190959.12960000001</v>
      </c>
      <c r="I92" s="157">
        <f>J92</f>
        <v>190959.12960000001</v>
      </c>
      <c r="J92" s="157">
        <f>H92</f>
        <v>190959.12960000001</v>
      </c>
    </row>
    <row r="93" spans="1:10" ht="15.75" customHeight="1">
      <c r="A93" s="3" t="str">
        <f t="shared" ref="A93:A95" si="58">CONCATENATE(B93,"-",C93)</f>
        <v>2006-Condon SD 25J</v>
      </c>
      <c r="B93" s="21">
        <v>2006</v>
      </c>
      <c r="C93" s="164" t="s">
        <v>462</v>
      </c>
      <c r="D93" s="21"/>
      <c r="E93" s="157">
        <v>178766.40220905488</v>
      </c>
      <c r="F93" s="157">
        <f t="shared" ref="F93:F95" si="59">E93</f>
        <v>178766.40220905488</v>
      </c>
      <c r="G93" s="157"/>
      <c r="H93" s="157">
        <v>186062.99005432241</v>
      </c>
      <c r="I93" s="157">
        <f t="shared" ref="I93:I95" si="60">H93</f>
        <v>186062.99005432241</v>
      </c>
      <c r="J93" s="157"/>
    </row>
    <row r="94" spans="1:10" ht="15.75" customHeight="1">
      <c r="A94" s="3" t="str">
        <f t="shared" si="58"/>
        <v>2008-John Day SD 3</v>
      </c>
      <c r="B94" s="21">
        <v>2008</v>
      </c>
      <c r="C94" s="164" t="s">
        <v>547</v>
      </c>
      <c r="D94" s="21"/>
      <c r="E94" s="157">
        <v>487617.5016593507</v>
      </c>
      <c r="F94" s="157">
        <f t="shared" si="59"/>
        <v>487617.5016593507</v>
      </c>
      <c r="G94" s="157"/>
      <c r="H94" s="157">
        <v>507520.25682912004</v>
      </c>
      <c r="I94" s="157">
        <f t="shared" si="60"/>
        <v>507520.25682912004</v>
      </c>
      <c r="J94" s="157"/>
    </row>
    <row r="95" spans="1:10" ht="15.75" customHeight="1">
      <c r="A95" s="3" t="str">
        <f t="shared" si="58"/>
        <v>2009-Prairie City SD 4</v>
      </c>
      <c r="B95" s="21">
        <v>2009</v>
      </c>
      <c r="C95" s="164" t="s">
        <v>666</v>
      </c>
      <c r="D95" s="21"/>
      <c r="E95" s="157">
        <v>275235.48683012801</v>
      </c>
      <c r="F95" s="157">
        <f t="shared" si="59"/>
        <v>275235.48683012801</v>
      </c>
      <c r="G95" s="157"/>
      <c r="H95" s="157">
        <v>286469.58833339851</v>
      </c>
      <c r="I95" s="157">
        <f t="shared" si="60"/>
        <v>286469.58833339851</v>
      </c>
      <c r="J95" s="157"/>
    </row>
    <row r="96" spans="1:10" ht="15.75" customHeight="1">
      <c r="A96" s="3" t="str">
        <f>CONCATENATE(B96,"-",D96)</f>
        <v>5622-Oregon Connections Academy</v>
      </c>
      <c r="B96" s="21">
        <v>5622</v>
      </c>
      <c r="C96" s="164"/>
      <c r="D96" s="21" t="s">
        <v>637</v>
      </c>
      <c r="E96" s="157">
        <v>0</v>
      </c>
      <c r="F96" s="157"/>
      <c r="G96" s="157"/>
      <c r="H96" s="157">
        <v>0</v>
      </c>
      <c r="I96" s="157"/>
      <c r="J96" s="157"/>
    </row>
    <row r="97" spans="1:10" ht="15.75" customHeight="1">
      <c r="A97" s="3" t="str">
        <f t="shared" ref="A97:A101" si="61">CONCATENATE(B97,"-",C97)</f>
        <v>2010-Monument SD 8</v>
      </c>
      <c r="B97" s="21">
        <v>2010</v>
      </c>
      <c r="C97" s="164" t="s">
        <v>599</v>
      </c>
      <c r="D97" s="21"/>
      <c r="E97" s="157">
        <v>87633.7156677249</v>
      </c>
      <c r="F97" s="157">
        <f t="shared" ref="F97:F101" si="62">E97</f>
        <v>87633.7156677249</v>
      </c>
      <c r="G97" s="157"/>
      <c r="H97" s="157">
        <v>91210.602021509578</v>
      </c>
      <c r="I97" s="157">
        <f t="shared" ref="I97:I101" si="63">H97</f>
        <v>91210.602021509578</v>
      </c>
      <c r="J97" s="157"/>
    </row>
    <row r="98" spans="1:10" ht="15.75" customHeight="1">
      <c r="A98" s="3" t="str">
        <f t="shared" si="61"/>
        <v>2011-Dayville SD 16J</v>
      </c>
      <c r="B98" s="21">
        <v>2011</v>
      </c>
      <c r="C98" s="164" t="s">
        <v>479</v>
      </c>
      <c r="D98" s="21"/>
      <c r="E98" s="157">
        <v>102277.00834533326</v>
      </c>
      <c r="F98" s="157">
        <f t="shared" si="62"/>
        <v>102277.00834533326</v>
      </c>
      <c r="G98" s="157"/>
      <c r="H98" s="157">
        <v>106451.58011453053</v>
      </c>
      <c r="I98" s="157">
        <f t="shared" si="63"/>
        <v>106451.58011453053</v>
      </c>
      <c r="J98" s="157"/>
    </row>
    <row r="99" spans="1:10" ht="15.75" customHeight="1">
      <c r="A99" s="3" t="str">
        <f t="shared" si="61"/>
        <v>2012-Long Creek SD 17</v>
      </c>
      <c r="B99" s="21">
        <v>2012</v>
      </c>
      <c r="C99" s="164" t="s">
        <v>577</v>
      </c>
      <c r="D99" s="21"/>
      <c r="E99" s="157">
        <v>78339.873322709274</v>
      </c>
      <c r="F99" s="157">
        <f t="shared" si="62"/>
        <v>78339.873322709274</v>
      </c>
      <c r="G99" s="157"/>
      <c r="H99" s="157">
        <v>81537.419172615773</v>
      </c>
      <c r="I99" s="157">
        <f t="shared" si="63"/>
        <v>81537.419172615773</v>
      </c>
      <c r="J99" s="157"/>
    </row>
    <row r="100" spans="1:10" ht="15.75" customHeight="1">
      <c r="A100" s="3" t="str">
        <f t="shared" si="61"/>
        <v>2014-Harney County SD 3</v>
      </c>
      <c r="B100" s="21">
        <v>2014</v>
      </c>
      <c r="C100" s="164" t="s">
        <v>521</v>
      </c>
      <c r="D100" s="21"/>
      <c r="E100" s="157">
        <v>650187.10070997616</v>
      </c>
      <c r="F100" s="157">
        <f t="shared" si="62"/>
        <v>650187.10070997616</v>
      </c>
      <c r="G100" s="157"/>
      <c r="H100" s="157">
        <v>676725.34971854649</v>
      </c>
      <c r="I100" s="157">
        <f t="shared" si="63"/>
        <v>676725.34971854649</v>
      </c>
      <c r="J100" s="157"/>
    </row>
    <row r="101" spans="1:10" ht="15.75" customHeight="1">
      <c r="A101" s="3" t="str">
        <f t="shared" si="61"/>
        <v>2015-Harney County SD 4</v>
      </c>
      <c r="B101" s="21">
        <v>2015</v>
      </c>
      <c r="C101" s="164" t="s">
        <v>522</v>
      </c>
      <c r="D101" s="21"/>
      <c r="E101" s="157">
        <v>221078.17375020075</v>
      </c>
      <c r="F101" s="157">
        <f t="shared" si="62"/>
        <v>221078.17375020075</v>
      </c>
      <c r="G101" s="157"/>
      <c r="H101" s="157">
        <v>230101.77267878034</v>
      </c>
      <c r="I101" s="157">
        <f t="shared" si="63"/>
        <v>230101.77267878034</v>
      </c>
      <c r="J101" s="157"/>
    </row>
    <row r="102" spans="1:10" ht="15.75" customHeight="1">
      <c r="A102" s="3" t="str">
        <f>CONCATENATE(B102,"-",D102)</f>
        <v>5446-Oregon Family School</v>
      </c>
      <c r="B102" s="21">
        <v>5446</v>
      </c>
      <c r="C102" s="164"/>
      <c r="D102" s="21" t="s">
        <v>638</v>
      </c>
      <c r="E102" s="157">
        <v>0</v>
      </c>
      <c r="F102" s="157"/>
      <c r="G102" s="157"/>
      <c r="H102" s="157">
        <v>0</v>
      </c>
      <c r="I102" s="157"/>
      <c r="J102" s="157"/>
    </row>
    <row r="103" spans="1:10" ht="15.75" customHeight="1">
      <c r="A103" s="3" t="str">
        <f t="shared" ref="A103:A110" si="64">CONCATENATE(B103,"-",C103)</f>
        <v>2016-Pine Creek SD 5</v>
      </c>
      <c r="B103" s="21">
        <v>2016</v>
      </c>
      <c r="C103" s="164" t="s">
        <v>653</v>
      </c>
      <c r="D103" s="21"/>
      <c r="E103" s="157">
        <v>32328.432197548449</v>
      </c>
      <c r="F103" s="157">
        <f t="shared" ref="F103:F110" si="65">E103</f>
        <v>32328.432197548449</v>
      </c>
      <c r="G103" s="157"/>
      <c r="H103" s="157">
        <v>33647.960042346342</v>
      </c>
      <c r="I103" s="157">
        <f t="shared" ref="I103:I110" si="66">H103</f>
        <v>33647.960042346342</v>
      </c>
      <c r="J103" s="157"/>
    </row>
    <row r="104" spans="1:10" ht="15.75" customHeight="1">
      <c r="A104" s="3" t="str">
        <f t="shared" si="64"/>
        <v>2017-Diamond SD 7</v>
      </c>
      <c r="B104" s="21">
        <v>2017</v>
      </c>
      <c r="C104" s="164" t="s">
        <v>482</v>
      </c>
      <c r="D104" s="21"/>
      <c r="E104" s="157">
        <v>32328.432197548449</v>
      </c>
      <c r="F104" s="157">
        <f t="shared" si="65"/>
        <v>32328.432197548449</v>
      </c>
      <c r="G104" s="157"/>
      <c r="H104" s="157">
        <v>33647.960042346342</v>
      </c>
      <c r="I104" s="157">
        <f t="shared" si="66"/>
        <v>33647.960042346342</v>
      </c>
      <c r="J104" s="157"/>
    </row>
    <row r="105" spans="1:10" ht="15.75" customHeight="1">
      <c r="A105" s="3" t="str">
        <f t="shared" si="64"/>
        <v>2018-Suntex SD 10</v>
      </c>
      <c r="B105" s="21">
        <v>2018</v>
      </c>
      <c r="C105" s="164" t="s">
        <v>721</v>
      </c>
      <c r="D105" s="21"/>
      <c r="E105" s="157">
        <v>32328.432197548449</v>
      </c>
      <c r="F105" s="157">
        <f t="shared" si="65"/>
        <v>32328.432197548449</v>
      </c>
      <c r="G105" s="157"/>
      <c r="H105" s="157">
        <v>33647.960042346342</v>
      </c>
      <c r="I105" s="157">
        <f t="shared" si="66"/>
        <v>33647.960042346342</v>
      </c>
      <c r="J105" s="157"/>
    </row>
    <row r="106" spans="1:10" ht="15.75" customHeight="1">
      <c r="A106" s="3" t="str">
        <f t="shared" si="64"/>
        <v>2019-Drewsey SD 13</v>
      </c>
      <c r="B106" s="21">
        <v>2019</v>
      </c>
      <c r="C106" s="164" t="s">
        <v>488</v>
      </c>
      <c r="D106" s="21"/>
      <c r="E106" s="157">
        <v>32328.432197548449</v>
      </c>
      <c r="F106" s="157">
        <f t="shared" si="65"/>
        <v>32328.432197548449</v>
      </c>
      <c r="G106" s="157"/>
      <c r="H106" s="157">
        <v>33647.960042346342</v>
      </c>
      <c r="I106" s="157">
        <f t="shared" si="66"/>
        <v>33647.960042346342</v>
      </c>
      <c r="J106" s="157"/>
    </row>
    <row r="107" spans="1:10" ht="15.75" customHeight="1">
      <c r="A107" s="3" t="str">
        <f t="shared" si="64"/>
        <v>2020-Frenchglen SD 16</v>
      </c>
      <c r="B107" s="21">
        <v>2020</v>
      </c>
      <c r="C107" s="164" t="s">
        <v>509</v>
      </c>
      <c r="D107" s="21"/>
      <c r="E107" s="157">
        <v>32328.432197548449</v>
      </c>
      <c r="F107" s="157">
        <f t="shared" si="65"/>
        <v>32328.432197548449</v>
      </c>
      <c r="G107" s="157"/>
      <c r="H107" s="157">
        <v>33647.960042346342</v>
      </c>
      <c r="I107" s="157">
        <f t="shared" si="66"/>
        <v>33647.960042346342</v>
      </c>
      <c r="J107" s="157"/>
    </row>
    <row r="108" spans="1:10" ht="15.75" customHeight="1">
      <c r="A108" s="3" t="str">
        <f t="shared" si="64"/>
        <v>2021-Double O SD 28</v>
      </c>
      <c r="B108" s="21">
        <v>2021</v>
      </c>
      <c r="C108" s="164" t="s">
        <v>485</v>
      </c>
      <c r="D108" s="21"/>
      <c r="E108" s="157">
        <v>32328.432197548449</v>
      </c>
      <c r="F108" s="157">
        <f t="shared" si="65"/>
        <v>32328.432197548449</v>
      </c>
      <c r="G108" s="157"/>
      <c r="H108" s="157">
        <v>33647.960042346342</v>
      </c>
      <c r="I108" s="157">
        <f t="shared" si="66"/>
        <v>33647.960042346342</v>
      </c>
      <c r="J108" s="157"/>
    </row>
    <row r="109" spans="1:10" ht="15.75" customHeight="1">
      <c r="A109" s="3" t="str">
        <f t="shared" si="64"/>
        <v>2022-South Harney SD 33</v>
      </c>
      <c r="B109" s="21">
        <v>2022</v>
      </c>
      <c r="C109" s="164" t="s">
        <v>706</v>
      </c>
      <c r="D109" s="21"/>
      <c r="E109" s="157">
        <v>32328.432197548449</v>
      </c>
      <c r="F109" s="157">
        <f t="shared" si="65"/>
        <v>32328.432197548449</v>
      </c>
      <c r="G109" s="157"/>
      <c r="H109" s="157">
        <v>33647.960042346342</v>
      </c>
      <c r="I109" s="157">
        <f t="shared" si="66"/>
        <v>33647.960042346342</v>
      </c>
      <c r="J109" s="157"/>
    </row>
    <row r="110" spans="1:10" ht="15.75" customHeight="1">
      <c r="A110" s="3" t="str">
        <f t="shared" si="64"/>
        <v>2023-Harney County Union High SD 1J</v>
      </c>
      <c r="B110" s="21">
        <v>2023</v>
      </c>
      <c r="C110" s="164" t="s">
        <v>523</v>
      </c>
      <c r="D110" s="21"/>
      <c r="E110" s="157">
        <v>159189.27614446467</v>
      </c>
      <c r="F110" s="157">
        <f t="shared" si="65"/>
        <v>159189.27614446467</v>
      </c>
      <c r="G110" s="157"/>
      <c r="H110" s="157">
        <v>165686.79761974892</v>
      </c>
      <c r="I110" s="157">
        <f t="shared" si="66"/>
        <v>165686.79761974892</v>
      </c>
      <c r="J110" s="157"/>
    </row>
    <row r="111" spans="1:10" ht="15.75" customHeight="1">
      <c r="A111" s="3" t="str">
        <f>CONCATENATE(B111,"-",D111)</f>
        <v>4702-Silvies River Charter School</v>
      </c>
      <c r="B111" s="21">
        <v>4702</v>
      </c>
      <c r="C111" s="164"/>
      <c r="D111" s="21" t="s">
        <v>702</v>
      </c>
      <c r="E111" s="157">
        <v>0</v>
      </c>
      <c r="F111" s="157"/>
      <c r="G111" s="157"/>
      <c r="H111" s="157">
        <v>0</v>
      </c>
      <c r="I111" s="157"/>
      <c r="J111" s="157"/>
    </row>
    <row r="112" spans="1:10" ht="15.75" customHeight="1">
      <c r="A112" s="3" t="str">
        <f t="shared" ref="A112:A113" si="67">CONCATENATE(B112,"-",C112)</f>
        <v>2024-Hood River County SD</v>
      </c>
      <c r="B112" s="21">
        <v>2024</v>
      </c>
      <c r="C112" s="164" t="s">
        <v>530</v>
      </c>
      <c r="D112" s="21"/>
      <c r="E112" s="157">
        <v>3205239.1999817817</v>
      </c>
      <c r="F112" s="157">
        <f>E112</f>
        <v>3205239.1999817817</v>
      </c>
      <c r="G112" s="157"/>
      <c r="H112" s="157">
        <v>3336065.2897769557</v>
      </c>
      <c r="I112" s="157">
        <f>H112</f>
        <v>3336065.2897769557</v>
      </c>
      <c r="J112" s="157"/>
    </row>
    <row r="113" spans="1:10" ht="15.75" customHeight="1">
      <c r="A113" s="3" t="str">
        <f t="shared" si="67"/>
        <v>2039-Phoenix-Talent SD 4</v>
      </c>
      <c r="B113" s="21">
        <v>2039</v>
      </c>
      <c r="C113" s="164" t="s">
        <v>651</v>
      </c>
      <c r="D113" s="21"/>
      <c r="E113" s="157">
        <v>1945884.5418145023</v>
      </c>
      <c r="F113" s="157">
        <f>E113-G114</f>
        <v>1902454.4349145023</v>
      </c>
      <c r="G113" s="157"/>
      <c r="H113" s="157">
        <v>2025308.4006640736</v>
      </c>
      <c r="I113" s="157">
        <f>H113-J114</f>
        <v>1980105.6774640738</v>
      </c>
      <c r="J113" s="157"/>
    </row>
    <row r="114" spans="1:10" ht="15.75" customHeight="1">
      <c r="A114" s="3" t="str">
        <f>CONCATENATE(B114,"-",D114)</f>
        <v>3247-Armadillo Technical Institute</v>
      </c>
      <c r="B114" s="21">
        <v>3247</v>
      </c>
      <c r="C114" s="164"/>
      <c r="D114" s="21" t="s">
        <v>417</v>
      </c>
      <c r="E114" s="157">
        <v>43430.106900000006</v>
      </c>
      <c r="F114" s="157">
        <f>G114</f>
        <v>43430.106900000006</v>
      </c>
      <c r="G114" s="157">
        <f>E114</f>
        <v>43430.106900000006</v>
      </c>
      <c r="H114" s="157">
        <v>45202.7232</v>
      </c>
      <c r="I114" s="157">
        <f>J114</f>
        <v>45202.7232</v>
      </c>
      <c r="J114" s="157">
        <f>H114</f>
        <v>45202.7232</v>
      </c>
    </row>
    <row r="115" spans="1:10" ht="15.75" customHeight="1">
      <c r="A115" s="3" t="str">
        <f t="shared" ref="A115:A117" si="68">CONCATENATE(B115,"-",C115)</f>
        <v>2041-Ashland SD 5</v>
      </c>
      <c r="B115" s="21">
        <v>2041</v>
      </c>
      <c r="C115" s="164" t="s">
        <v>420</v>
      </c>
      <c r="D115" s="21"/>
      <c r="E115" s="157">
        <v>1927604.623798992</v>
      </c>
      <c r="F115" s="157">
        <f t="shared" ref="F115:F116" si="69">E115</f>
        <v>1927604.623798992</v>
      </c>
      <c r="G115" s="157"/>
      <c r="H115" s="157">
        <v>2006282.3635458893</v>
      </c>
      <c r="I115" s="157">
        <f t="shared" ref="I115:I116" si="70">H115</f>
        <v>2006282.3635458893</v>
      </c>
      <c r="J115" s="157"/>
    </row>
    <row r="116" spans="1:10" ht="15.75" customHeight="1">
      <c r="A116" s="3" t="str">
        <f t="shared" si="68"/>
        <v>2042-Central Point SD 6</v>
      </c>
      <c r="B116" s="21">
        <v>2042</v>
      </c>
      <c r="C116" s="164" t="s">
        <v>451</v>
      </c>
      <c r="D116" s="21"/>
      <c r="E116" s="157">
        <v>3635451.6864997251</v>
      </c>
      <c r="F116" s="157">
        <f t="shared" si="69"/>
        <v>3635451.6864997251</v>
      </c>
      <c r="G116" s="157"/>
      <c r="H116" s="157">
        <v>3783837.4696221626</v>
      </c>
      <c r="I116" s="157">
        <f t="shared" si="70"/>
        <v>3783837.4696221626</v>
      </c>
      <c r="J116" s="157"/>
    </row>
    <row r="117" spans="1:10" ht="15.75" customHeight="1">
      <c r="A117" s="3" t="str">
        <f t="shared" si="68"/>
        <v>2043-Eagle Point SD 9</v>
      </c>
      <c r="B117" s="21">
        <v>2043</v>
      </c>
      <c r="C117" s="164" t="s">
        <v>491</v>
      </c>
      <c r="D117" s="21"/>
      <c r="E117" s="157">
        <v>3328978.2139238305</v>
      </c>
      <c r="F117" s="157">
        <f>E117-G118-G119</f>
        <v>3041421.0556988306</v>
      </c>
      <c r="G117" s="157"/>
      <c r="H117" s="157">
        <v>3464854.8757166397</v>
      </c>
      <c r="I117" s="157">
        <f>H117-J118-J119</f>
        <v>3165560.9629166396</v>
      </c>
      <c r="J117" s="157"/>
    </row>
    <row r="118" spans="1:10" ht="15.75" customHeight="1">
      <c r="A118" s="3" t="str">
        <f t="shared" ref="A118:A119" si="71">CONCATENATE(B118,"-",D118)</f>
        <v>5251-Crater Lake Academy</v>
      </c>
      <c r="B118" s="21">
        <v>5251</v>
      </c>
      <c r="C118" s="164"/>
      <c r="D118" s="21" t="s">
        <v>470</v>
      </c>
      <c r="E118" s="157">
        <v>220047.16810000001</v>
      </c>
      <c r="F118" s="157">
        <f t="shared" ref="F118:F119" si="72">G118</f>
        <v>220047.16810000001</v>
      </c>
      <c r="G118" s="157">
        <f t="shared" ref="G118:G119" si="73">E118</f>
        <v>220047.16810000001</v>
      </c>
      <c r="H118" s="157">
        <v>229028.4768</v>
      </c>
      <c r="I118" s="157">
        <f t="shared" ref="I118:I119" si="74">J118</f>
        <v>229028.4768</v>
      </c>
      <c r="J118" s="157">
        <f t="shared" ref="J118:J119" si="75">H118</f>
        <v>229028.4768</v>
      </c>
    </row>
    <row r="119" spans="1:10" ht="15.75" customHeight="1">
      <c r="A119" s="3" t="str">
        <f t="shared" si="71"/>
        <v>5572-Kids Unlimited Academy White City</v>
      </c>
      <c r="B119" s="21">
        <v>5572</v>
      </c>
      <c r="C119" s="164"/>
      <c r="D119" s="21" t="s">
        <v>557</v>
      </c>
      <c r="E119" s="157">
        <v>67509.990124999997</v>
      </c>
      <c r="F119" s="157">
        <f t="shared" si="72"/>
        <v>67509.990124999997</v>
      </c>
      <c r="G119" s="157">
        <f t="shared" si="73"/>
        <v>67509.990124999997</v>
      </c>
      <c r="H119" s="157">
        <v>70265.436000000002</v>
      </c>
      <c r="I119" s="157">
        <f t="shared" si="74"/>
        <v>70265.436000000002</v>
      </c>
      <c r="J119" s="157">
        <f t="shared" si="75"/>
        <v>70265.436000000002</v>
      </c>
    </row>
    <row r="120" spans="1:10" ht="15.75" customHeight="1">
      <c r="A120" s="3" t="str">
        <f>CONCATENATE(B120,"-",C120)</f>
        <v>2044-Rogue River SD 35</v>
      </c>
      <c r="B120" s="21">
        <v>2044</v>
      </c>
      <c r="C120" s="164" t="s">
        <v>684</v>
      </c>
      <c r="D120" s="21"/>
      <c r="E120" s="157">
        <v>883587.19553873572</v>
      </c>
      <c r="F120" s="157">
        <f>E120-G121</f>
        <v>746900.68111373577</v>
      </c>
      <c r="G120" s="157"/>
      <c r="H120" s="157">
        <v>919651.97903011262</v>
      </c>
      <c r="I120" s="157">
        <f>H120-J121</f>
        <v>777386.55263011262</v>
      </c>
      <c r="J120" s="157"/>
    </row>
    <row r="121" spans="1:10" ht="15.75" customHeight="1">
      <c r="A121" s="3" t="str">
        <f>CONCATENATE(B121,"-",D121)</f>
        <v>4856-Rivers Edge Academy Charter School</v>
      </c>
      <c r="B121" s="21">
        <v>4856</v>
      </c>
      <c r="C121" s="164"/>
      <c r="D121" s="21" t="s">
        <v>681</v>
      </c>
      <c r="E121" s="157">
        <v>136686.514425</v>
      </c>
      <c r="F121" s="157">
        <f>G121</f>
        <v>136686.514425</v>
      </c>
      <c r="G121" s="157">
        <f>E121</f>
        <v>136686.514425</v>
      </c>
      <c r="H121" s="157">
        <v>142265.4264</v>
      </c>
      <c r="I121" s="157">
        <f>J121</f>
        <v>142265.4264</v>
      </c>
      <c r="J121" s="157">
        <f>H121</f>
        <v>142265.4264</v>
      </c>
    </row>
    <row r="122" spans="1:10" ht="15.75" customHeight="1">
      <c r="A122" s="3" t="str">
        <f t="shared" ref="A122:A125" si="76">CONCATENATE(B122,"-",C122)</f>
        <v>2045-Prospect SD 59</v>
      </c>
      <c r="B122" s="21">
        <v>2045</v>
      </c>
      <c r="C122" s="164" t="s">
        <v>667</v>
      </c>
      <c r="D122" s="21"/>
      <c r="E122" s="157">
        <v>247254.96170193399</v>
      </c>
      <c r="F122" s="157">
        <f t="shared" ref="F122:F124" si="77">E122</f>
        <v>247254.96170193399</v>
      </c>
      <c r="G122" s="157"/>
      <c r="H122" s="157">
        <v>257347.00095507412</v>
      </c>
      <c r="I122" s="157">
        <f t="shared" ref="I122:I124" si="78">H122</f>
        <v>257347.00095507412</v>
      </c>
      <c r="J122" s="157"/>
    </row>
    <row r="123" spans="1:10" ht="15.75" customHeight="1">
      <c r="A123" s="3" t="str">
        <f t="shared" si="76"/>
        <v>2046-Butte Falls SD 91</v>
      </c>
      <c r="B123" s="21">
        <v>2046</v>
      </c>
      <c r="C123" s="164" t="s">
        <v>441</v>
      </c>
      <c r="D123" s="21"/>
      <c r="E123" s="157">
        <v>259618.77662529319</v>
      </c>
      <c r="F123" s="157">
        <f t="shared" si="77"/>
        <v>259618.77662529319</v>
      </c>
      <c r="G123" s="157"/>
      <c r="H123" s="157">
        <v>270215.46138550923</v>
      </c>
      <c r="I123" s="157">
        <f t="shared" si="78"/>
        <v>270215.46138550923</v>
      </c>
      <c r="J123" s="157"/>
    </row>
    <row r="124" spans="1:10" ht="15.75" customHeight="1">
      <c r="A124" s="3" t="str">
        <f t="shared" si="76"/>
        <v>2047-Pinehurst SD 94</v>
      </c>
      <c r="B124" s="21">
        <v>2047</v>
      </c>
      <c r="C124" s="164" t="s">
        <v>656</v>
      </c>
      <c r="D124" s="21"/>
      <c r="E124" s="157">
        <v>34421.504211746527</v>
      </c>
      <c r="F124" s="157">
        <f t="shared" si="77"/>
        <v>34421.504211746527</v>
      </c>
      <c r="G124" s="157"/>
      <c r="H124" s="157">
        <v>35826.463567328014</v>
      </c>
      <c r="I124" s="157">
        <f t="shared" si="78"/>
        <v>35826.463567328014</v>
      </c>
      <c r="J124" s="157"/>
    </row>
    <row r="125" spans="1:10" ht="15.75" customHeight="1">
      <c r="A125" s="3" t="str">
        <f t="shared" si="76"/>
        <v>2048-Medford SD 549C</v>
      </c>
      <c r="B125" s="21">
        <v>2048</v>
      </c>
      <c r="C125" s="164" t="s">
        <v>588</v>
      </c>
      <c r="D125" s="21"/>
      <c r="E125" s="157">
        <v>11154227.364942355</v>
      </c>
      <c r="F125" s="157">
        <f>E125-G126-G127-G128-G129</f>
        <v>9839110.4506423566</v>
      </c>
      <c r="G125" s="157"/>
      <c r="H125" s="157">
        <v>11609501.951266531</v>
      </c>
      <c r="I125" s="157">
        <f>H125-J126-J127-J128-J129</f>
        <v>10240708.040866531</v>
      </c>
      <c r="J125" s="157"/>
    </row>
    <row r="126" spans="1:10" ht="15.75" customHeight="1">
      <c r="A126" s="3" t="str">
        <f t="shared" ref="A126:A129" si="79">CONCATENATE(B126,"-",D126)</f>
        <v>4593-Madrone Trail Public Charter School</v>
      </c>
      <c r="B126" s="21">
        <v>4593</v>
      </c>
      <c r="C126" s="164"/>
      <c r="D126" s="21" t="s">
        <v>581</v>
      </c>
      <c r="E126" s="157">
        <v>152795.805975</v>
      </c>
      <c r="F126" s="157">
        <f t="shared" ref="F126:F129" si="80">G126</f>
        <v>152795.805975</v>
      </c>
      <c r="G126" s="157">
        <f t="shared" ref="G126:G129" si="81">E126</f>
        <v>152795.805975</v>
      </c>
      <c r="H126" s="157">
        <v>159032.2248</v>
      </c>
      <c r="I126" s="157">
        <f t="shared" ref="I126:I129" si="82">J126</f>
        <v>159032.2248</v>
      </c>
      <c r="J126" s="157">
        <f t="shared" ref="J126:J129" si="83">H126</f>
        <v>159032.2248</v>
      </c>
    </row>
    <row r="127" spans="1:10" ht="15.75" customHeight="1">
      <c r="A127" s="3" t="str">
        <f t="shared" si="79"/>
        <v>4821-Logos Public Charter School</v>
      </c>
      <c r="B127" s="21">
        <v>4821</v>
      </c>
      <c r="C127" s="164"/>
      <c r="D127" s="21" t="s">
        <v>576</v>
      </c>
      <c r="E127" s="157">
        <v>704286.07105000014</v>
      </c>
      <c r="F127" s="157">
        <f t="shared" si="80"/>
        <v>704286.07105000014</v>
      </c>
      <c r="G127" s="157">
        <f t="shared" si="81"/>
        <v>704286.07105000014</v>
      </c>
      <c r="H127" s="157">
        <v>733031.77440000011</v>
      </c>
      <c r="I127" s="157">
        <f t="shared" si="82"/>
        <v>733031.77440000011</v>
      </c>
      <c r="J127" s="157">
        <f t="shared" si="83"/>
        <v>733031.77440000011</v>
      </c>
    </row>
    <row r="128" spans="1:10" ht="15.75" customHeight="1">
      <c r="A128" s="3" t="str">
        <f t="shared" si="79"/>
        <v>5205-Kids Unlimited Academy</v>
      </c>
      <c r="B128" s="21">
        <v>5205</v>
      </c>
      <c r="C128" s="164"/>
      <c r="D128" s="21" t="s">
        <v>556</v>
      </c>
      <c r="E128" s="157">
        <v>379643.27405000001</v>
      </c>
      <c r="F128" s="157">
        <f t="shared" si="80"/>
        <v>379643.27405000001</v>
      </c>
      <c r="G128" s="157">
        <f t="shared" si="81"/>
        <v>379643.27405000001</v>
      </c>
      <c r="H128" s="157">
        <v>395138.55839999998</v>
      </c>
      <c r="I128" s="157">
        <f t="shared" si="82"/>
        <v>395138.55839999998</v>
      </c>
      <c r="J128" s="157">
        <f t="shared" si="83"/>
        <v>395138.55839999998</v>
      </c>
    </row>
    <row r="129" spans="1:10" ht="15.75" customHeight="1">
      <c r="A129" s="3" t="str">
        <f t="shared" si="79"/>
        <v>5304-The Valley School of Southern Oregon</v>
      </c>
      <c r="B129" s="21">
        <v>5304</v>
      </c>
      <c r="C129" s="164"/>
      <c r="D129" s="21" t="s">
        <v>730</v>
      </c>
      <c r="E129" s="157">
        <v>78391.763225000017</v>
      </c>
      <c r="F129" s="157">
        <f t="shared" si="80"/>
        <v>78391.763225000017</v>
      </c>
      <c r="G129" s="157">
        <f t="shared" si="81"/>
        <v>78391.763225000017</v>
      </c>
      <c r="H129" s="157">
        <v>81591.352800000008</v>
      </c>
      <c r="I129" s="157">
        <f t="shared" si="82"/>
        <v>81591.352800000008</v>
      </c>
      <c r="J129" s="157">
        <f t="shared" si="83"/>
        <v>81591.352800000008</v>
      </c>
    </row>
    <row r="130" spans="1:10" ht="15.75" customHeight="1">
      <c r="A130" s="3" t="str">
        <f t="shared" ref="A130:A135" si="84">CONCATENATE(B130,"-",C130)</f>
        <v>2050-Culver SD 4</v>
      </c>
      <c r="B130" s="21">
        <v>2050</v>
      </c>
      <c r="C130" s="164" t="s">
        <v>474</v>
      </c>
      <c r="D130" s="21"/>
      <c r="E130" s="157">
        <v>601703.89231585513</v>
      </c>
      <c r="F130" s="157">
        <f t="shared" ref="F130:F134" si="85">E130</f>
        <v>601703.89231585513</v>
      </c>
      <c r="G130" s="157"/>
      <c r="H130" s="157">
        <v>626263.23485935945</v>
      </c>
      <c r="I130" s="157">
        <f t="shared" ref="I130:I134" si="86">H130</f>
        <v>626263.23485935945</v>
      </c>
      <c r="J130" s="157"/>
    </row>
    <row r="131" spans="1:10" ht="15.75" customHeight="1">
      <c r="A131" s="3" t="str">
        <f t="shared" si="84"/>
        <v>2051-Ashwood SD 8</v>
      </c>
      <c r="B131" s="21">
        <v>2051</v>
      </c>
      <c r="C131" s="164" t="s">
        <v>421</v>
      </c>
      <c r="D131" s="21"/>
      <c r="E131" s="157">
        <v>32328.432197548449</v>
      </c>
      <c r="F131" s="157">
        <f t="shared" si="85"/>
        <v>32328.432197548449</v>
      </c>
      <c r="G131" s="157"/>
      <c r="H131" s="157">
        <v>33647.960042346342</v>
      </c>
      <c r="I131" s="157">
        <f t="shared" si="86"/>
        <v>33647.960042346342</v>
      </c>
      <c r="J131" s="157"/>
    </row>
    <row r="132" spans="1:10" ht="15.75" customHeight="1">
      <c r="A132" s="3" t="str">
        <f t="shared" si="84"/>
        <v>2052-Black Butte SD 41</v>
      </c>
      <c r="B132" s="21">
        <v>2052</v>
      </c>
      <c r="C132" s="164" t="s">
        <v>436</v>
      </c>
      <c r="D132" s="21"/>
      <c r="E132" s="157">
        <v>37829.114935961319</v>
      </c>
      <c r="F132" s="157">
        <f t="shared" si="85"/>
        <v>37829.114935961319</v>
      </c>
      <c r="G132" s="157"/>
      <c r="H132" s="157">
        <v>39373.160443551569</v>
      </c>
      <c r="I132" s="157">
        <f t="shared" si="86"/>
        <v>39373.160443551569</v>
      </c>
      <c r="J132" s="157"/>
    </row>
    <row r="133" spans="1:10" ht="15.75" customHeight="1">
      <c r="A133" s="3" t="str">
        <f t="shared" si="84"/>
        <v>2053-Jefferson County SD 509J</v>
      </c>
      <c r="B133" s="21">
        <v>2053</v>
      </c>
      <c r="C133" s="164" t="s">
        <v>544</v>
      </c>
      <c r="D133" s="21"/>
      <c r="E133" s="157">
        <v>2417289.2700699181</v>
      </c>
      <c r="F133" s="157">
        <f t="shared" si="85"/>
        <v>2417289.2700699181</v>
      </c>
      <c r="G133" s="157"/>
      <c r="H133" s="157">
        <v>2515954.138236037</v>
      </c>
      <c r="I133" s="157">
        <f t="shared" si="86"/>
        <v>2515954.138236037</v>
      </c>
      <c r="J133" s="157"/>
    </row>
    <row r="134" spans="1:10" ht="15.75" customHeight="1">
      <c r="A134" s="3" t="str">
        <f t="shared" si="84"/>
        <v>2054-Grants Pass SD 7</v>
      </c>
      <c r="B134" s="21">
        <v>2054</v>
      </c>
      <c r="C134" s="164" t="s">
        <v>516</v>
      </c>
      <c r="D134" s="21"/>
      <c r="E134" s="157">
        <v>4350783.0350486087</v>
      </c>
      <c r="F134" s="157">
        <f t="shared" si="85"/>
        <v>4350783.0350486087</v>
      </c>
      <c r="G134" s="157"/>
      <c r="H134" s="157">
        <v>4528366.0160710001</v>
      </c>
      <c r="I134" s="157">
        <f t="shared" si="86"/>
        <v>4528366.0160710001</v>
      </c>
      <c r="J134" s="157"/>
    </row>
    <row r="135" spans="1:10" ht="15.75" customHeight="1">
      <c r="A135" s="3" t="str">
        <f t="shared" si="84"/>
        <v>2055-Three Rivers/Josephine County SD</v>
      </c>
      <c r="B135" s="21">
        <v>2055</v>
      </c>
      <c r="C135" s="164" t="s">
        <v>733</v>
      </c>
      <c r="D135" s="21"/>
      <c r="E135" s="157">
        <v>3622856.9172567474</v>
      </c>
      <c r="F135" s="157">
        <f>E135-G136-G137-G138</f>
        <v>3290702.5932817478</v>
      </c>
      <c r="G135" s="157"/>
      <c r="H135" s="157">
        <v>3770728.6281651855</v>
      </c>
      <c r="I135" s="157">
        <f>H135-J136-J137-J138</f>
        <v>3425017.2993651852</v>
      </c>
      <c r="J135" s="157"/>
    </row>
    <row r="136" spans="1:10" ht="15.75" customHeight="1">
      <c r="A136" s="3" t="str">
        <f t="shared" ref="A136:A138" si="87">CONCATENATE(B136,"-",D136)</f>
        <v>4823-Sunny Wolf Charter School</v>
      </c>
      <c r="B136" s="21">
        <v>4823</v>
      </c>
      <c r="C136" s="164"/>
      <c r="D136" s="21" t="s">
        <v>720</v>
      </c>
      <c r="E136" s="157">
        <v>104164.043425</v>
      </c>
      <c r="F136" s="157">
        <f t="shared" ref="F136:F138" si="88">G136</f>
        <v>104164.043425</v>
      </c>
      <c r="G136" s="157">
        <f t="shared" ref="G136:G138" si="89">E136</f>
        <v>104164.043425</v>
      </c>
      <c r="H136" s="157">
        <v>108415.5384</v>
      </c>
      <c r="I136" s="157">
        <f t="shared" ref="I136:I138" si="90">J136</f>
        <v>108415.5384</v>
      </c>
      <c r="J136" s="157">
        <f t="shared" ref="J136:J138" si="91">H136</f>
        <v>108415.5384</v>
      </c>
    </row>
    <row r="137" spans="1:10" ht="15.75" customHeight="1">
      <c r="A137" s="3" t="str">
        <f t="shared" si="87"/>
        <v>5063-Woodland Charter School</v>
      </c>
      <c r="B137" s="21">
        <v>5063</v>
      </c>
      <c r="C137" s="164"/>
      <c r="D137" s="21" t="s">
        <v>759</v>
      </c>
      <c r="E137" s="157">
        <v>112052.19742500002</v>
      </c>
      <c r="F137" s="157">
        <f t="shared" si="88"/>
        <v>112052.19742500002</v>
      </c>
      <c r="G137" s="157">
        <f t="shared" si="89"/>
        <v>112052.19742500002</v>
      </c>
      <c r="H137" s="157">
        <v>116625.65040000001</v>
      </c>
      <c r="I137" s="157">
        <f t="shared" si="90"/>
        <v>116625.65040000001</v>
      </c>
      <c r="J137" s="157">
        <f t="shared" si="91"/>
        <v>116625.65040000001</v>
      </c>
    </row>
    <row r="138" spans="1:10" ht="15.75" customHeight="1">
      <c r="A138" s="3" t="str">
        <f t="shared" si="87"/>
        <v>5505-Southern Oregon Success Academy</v>
      </c>
      <c r="B138" s="21">
        <v>5505</v>
      </c>
      <c r="C138" s="164"/>
      <c r="D138" s="21" t="s">
        <v>710</v>
      </c>
      <c r="E138" s="157">
        <v>115938.083125</v>
      </c>
      <c r="F138" s="157">
        <f t="shared" si="88"/>
        <v>115938.083125</v>
      </c>
      <c r="G138" s="157">
        <f t="shared" si="89"/>
        <v>115938.083125</v>
      </c>
      <c r="H138" s="157">
        <v>120670.14</v>
      </c>
      <c r="I138" s="157">
        <f t="shared" si="90"/>
        <v>120670.14</v>
      </c>
      <c r="J138" s="157">
        <f t="shared" si="91"/>
        <v>120670.14</v>
      </c>
    </row>
    <row r="139" spans="1:10" ht="15.75" customHeight="1">
      <c r="A139" s="3" t="str">
        <f>CONCATENATE(B139,"-",C139)</f>
        <v>2056-Klamath Falls City Schools</v>
      </c>
      <c r="B139" s="21">
        <v>2056</v>
      </c>
      <c r="C139" s="164" t="s">
        <v>562</v>
      </c>
      <c r="D139" s="21"/>
      <c r="E139" s="157">
        <v>2224263.1197028467</v>
      </c>
      <c r="F139" s="157">
        <f>E139-G140</f>
        <v>2114126.3859028467</v>
      </c>
      <c r="G139" s="157"/>
      <c r="H139" s="157">
        <v>2315049.369486636</v>
      </c>
      <c r="I139" s="157">
        <f>H139-J140</f>
        <v>2200417.3630866362</v>
      </c>
      <c r="J139" s="157"/>
    </row>
    <row r="140" spans="1:10" ht="15.75" customHeight="1">
      <c r="A140" s="3" t="str">
        <f>CONCATENATE(B140,"-",D140)</f>
        <v>4545-EagleRidge High School</v>
      </c>
      <c r="B140" s="21">
        <v>4545</v>
      </c>
      <c r="C140" s="164"/>
      <c r="D140" s="21" t="s">
        <v>492</v>
      </c>
      <c r="E140" s="157">
        <v>110136.73380000002</v>
      </c>
      <c r="F140" s="157">
        <f>G140</f>
        <v>110136.73380000002</v>
      </c>
      <c r="G140" s="157">
        <f>E140</f>
        <v>110136.73380000002</v>
      </c>
      <c r="H140" s="157">
        <v>114632.00640000001</v>
      </c>
      <c r="I140" s="157">
        <f>J140</f>
        <v>114632.00640000001</v>
      </c>
      <c r="J140" s="157">
        <f>H140</f>
        <v>114632.00640000001</v>
      </c>
    </row>
    <row r="141" spans="1:10" ht="15.75" customHeight="1">
      <c r="A141" s="3" t="str">
        <f t="shared" ref="A141:A143" si="92">CONCATENATE(B141,"-",C141)</f>
        <v>2057-Klamath County SD</v>
      </c>
      <c r="B141" s="21">
        <v>2057</v>
      </c>
      <c r="C141" s="164" t="s">
        <v>561</v>
      </c>
      <c r="D141" s="21"/>
      <c r="E141" s="157">
        <v>5770480.4451998807</v>
      </c>
      <c r="F141" s="157">
        <f t="shared" ref="F141:F143" si="93">E141</f>
        <v>5770480.4451998807</v>
      </c>
      <c r="G141" s="157"/>
      <c r="H141" s="157">
        <v>6006010.2592896717</v>
      </c>
      <c r="I141" s="157">
        <f t="shared" ref="I141:I143" si="94">H141</f>
        <v>6006010.2592896717</v>
      </c>
      <c r="J141" s="157"/>
    </row>
    <row r="142" spans="1:10" ht="15.75" customHeight="1">
      <c r="A142" s="3" t="str">
        <f t="shared" si="92"/>
        <v>2059-Lake County SD 7</v>
      </c>
      <c r="B142" s="21">
        <v>2059</v>
      </c>
      <c r="C142" s="164" t="s">
        <v>565</v>
      </c>
      <c r="D142" s="21"/>
      <c r="E142" s="157">
        <v>655449.32893249998</v>
      </c>
      <c r="F142" s="157">
        <f t="shared" si="93"/>
        <v>655449.32893249998</v>
      </c>
      <c r="G142" s="157"/>
      <c r="H142" s="157">
        <v>682202.36276647949</v>
      </c>
      <c r="I142" s="157">
        <f t="shared" si="94"/>
        <v>682202.36276647949</v>
      </c>
      <c r="J142" s="157"/>
    </row>
    <row r="143" spans="1:10" ht="15.75" customHeight="1">
      <c r="A143" s="3" t="str">
        <f t="shared" si="92"/>
        <v>2060-Paisley SD 11</v>
      </c>
      <c r="B143" s="21">
        <v>2060</v>
      </c>
      <c r="C143" s="164" t="s">
        <v>645</v>
      </c>
      <c r="D143" s="21"/>
      <c r="E143" s="157">
        <v>91475.120801520738</v>
      </c>
      <c r="F143" s="157">
        <f t="shared" si="93"/>
        <v>91475.120801520738</v>
      </c>
      <c r="G143" s="157"/>
      <c r="H143" s="157">
        <v>95208.799201582791</v>
      </c>
      <c r="I143" s="157">
        <f t="shared" si="94"/>
        <v>95208.799201582791</v>
      </c>
      <c r="J143" s="157"/>
    </row>
    <row r="144" spans="1:10" ht="15.75" customHeight="1">
      <c r="A144" s="3" t="str">
        <f>CONCATENATE(B144,"-",D144)</f>
        <v>3360-Paisley School</v>
      </c>
      <c r="B144" s="21">
        <v>3360</v>
      </c>
      <c r="C144" s="164"/>
      <c r="D144" s="21" t="s">
        <v>644</v>
      </c>
      <c r="E144" s="157">
        <v>0</v>
      </c>
      <c r="F144" s="157"/>
      <c r="G144" s="157"/>
      <c r="H144" s="157">
        <v>0</v>
      </c>
      <c r="I144" s="157"/>
      <c r="J144" s="157"/>
    </row>
    <row r="145" spans="1:10" ht="15.75" customHeight="1">
      <c r="A145" s="3" t="str">
        <f t="shared" ref="A145:A149" si="95">CONCATENATE(B145,"-",C145)</f>
        <v>2061-North Lake SD 14</v>
      </c>
      <c r="B145" s="21">
        <v>2061</v>
      </c>
      <c r="C145" s="164" t="s">
        <v>621</v>
      </c>
      <c r="D145" s="21"/>
      <c r="E145" s="157">
        <v>285722.95111498324</v>
      </c>
      <c r="F145" s="157">
        <f t="shared" ref="F145:F148" si="96">E145</f>
        <v>285722.95111498324</v>
      </c>
      <c r="G145" s="157"/>
      <c r="H145" s="157">
        <v>297385.11238498252</v>
      </c>
      <c r="I145" s="157">
        <f t="shared" ref="I145:I148" si="97">H145</f>
        <v>297385.11238498252</v>
      </c>
      <c r="J145" s="157"/>
    </row>
    <row r="146" spans="1:10" ht="15.75" customHeight="1">
      <c r="A146" s="3" t="str">
        <f t="shared" si="95"/>
        <v>2062-Plush SD 18</v>
      </c>
      <c r="B146" s="21">
        <v>2062</v>
      </c>
      <c r="C146" s="164" t="s">
        <v>658</v>
      </c>
      <c r="D146" s="21"/>
      <c r="E146" s="157">
        <v>32328.432197548449</v>
      </c>
      <c r="F146" s="157">
        <f t="shared" si="96"/>
        <v>32328.432197548449</v>
      </c>
      <c r="G146" s="157"/>
      <c r="H146" s="157">
        <v>33647.960042346342</v>
      </c>
      <c r="I146" s="157">
        <f t="shared" si="97"/>
        <v>33647.960042346342</v>
      </c>
      <c r="J146" s="157"/>
    </row>
    <row r="147" spans="1:10" ht="15.75" customHeight="1">
      <c r="A147" s="3" t="str">
        <f t="shared" si="95"/>
        <v>2063-Adel SD 21</v>
      </c>
      <c r="B147" s="21">
        <v>2063</v>
      </c>
      <c r="C147" s="164" t="s">
        <v>406</v>
      </c>
      <c r="D147" s="21"/>
      <c r="E147" s="157">
        <v>32328.432197548449</v>
      </c>
      <c r="F147" s="157">
        <f t="shared" si="96"/>
        <v>32328.432197548449</v>
      </c>
      <c r="G147" s="157"/>
      <c r="H147" s="157">
        <v>33647.960042346342</v>
      </c>
      <c r="I147" s="157">
        <f t="shared" si="97"/>
        <v>33647.960042346342</v>
      </c>
      <c r="J147" s="157"/>
    </row>
    <row r="148" spans="1:10" ht="15.75" customHeight="1">
      <c r="A148" s="3" t="str">
        <f t="shared" si="95"/>
        <v>2081-Pleasant Hill SD 1</v>
      </c>
      <c r="B148" s="21">
        <v>2081</v>
      </c>
      <c r="C148" s="164" t="s">
        <v>657</v>
      </c>
      <c r="D148" s="21"/>
      <c r="E148" s="157">
        <v>771801.23146054416</v>
      </c>
      <c r="F148" s="157">
        <f t="shared" si="96"/>
        <v>771801.23146054416</v>
      </c>
      <c r="G148" s="157"/>
      <c r="H148" s="157">
        <v>803303.32254056633</v>
      </c>
      <c r="I148" s="157">
        <f t="shared" si="97"/>
        <v>803303.32254056633</v>
      </c>
      <c r="J148" s="157"/>
    </row>
    <row r="149" spans="1:10" ht="15.75" customHeight="1">
      <c r="A149" s="3" t="str">
        <f t="shared" si="95"/>
        <v>2082-Eugene SD 4J</v>
      </c>
      <c r="B149" s="21">
        <v>2082</v>
      </c>
      <c r="C149" s="164" t="s">
        <v>501</v>
      </c>
      <c r="D149" s="21"/>
      <c r="E149" s="157">
        <v>12670595.710011585</v>
      </c>
      <c r="F149" s="157">
        <f>E149-G150-G151-G152-G153-G154</f>
        <v>12125538.816436585</v>
      </c>
      <c r="G149" s="157"/>
      <c r="H149" s="157">
        <v>13187762.881848792</v>
      </c>
      <c r="I149" s="157">
        <f>H149-J150-J151-J152-J153-J154</f>
        <v>12620459.284248792</v>
      </c>
      <c r="J149" s="157"/>
    </row>
    <row r="150" spans="1:10" ht="15.75" customHeight="1">
      <c r="A150" s="3" t="str">
        <f t="shared" ref="A150:A154" si="98">CONCATENATE(B150,"-",D150)</f>
        <v>507-Coburg Community Charter School</v>
      </c>
      <c r="B150" s="21">
        <v>507</v>
      </c>
      <c r="C150" s="164"/>
      <c r="D150" s="21" t="s">
        <v>459</v>
      </c>
      <c r="E150" s="157">
        <v>146396.37940000001</v>
      </c>
      <c r="F150" s="157">
        <f t="shared" ref="F150:F154" si="99">G150</f>
        <v>146396.37940000001</v>
      </c>
      <c r="G150" s="157">
        <f t="shared" ref="G150:G154" si="100">E150</f>
        <v>146396.37940000001</v>
      </c>
      <c r="H150" s="157">
        <v>152371.60320000001</v>
      </c>
      <c r="I150" s="157">
        <f t="shared" ref="I150:I154" si="101">J150</f>
        <v>152371.60320000001</v>
      </c>
      <c r="J150" s="157">
        <f t="shared" ref="J150:J154" si="102">H150</f>
        <v>152371.60320000001</v>
      </c>
    </row>
    <row r="151" spans="1:10" ht="15.75" customHeight="1">
      <c r="A151" s="3" t="str">
        <f t="shared" si="98"/>
        <v>1861-Twin Rivers Charter School</v>
      </c>
      <c r="B151" s="21">
        <v>1861</v>
      </c>
      <c r="C151" s="164"/>
      <c r="D151" s="21" t="s">
        <v>739</v>
      </c>
      <c r="E151" s="157">
        <v>29189.402650000004</v>
      </c>
      <c r="F151" s="157">
        <f t="shared" si="99"/>
        <v>29189.402650000004</v>
      </c>
      <c r="G151" s="157">
        <f t="shared" si="100"/>
        <v>29189.402650000004</v>
      </c>
      <c r="H151" s="157">
        <v>30380.779200000004</v>
      </c>
      <c r="I151" s="157">
        <f t="shared" si="101"/>
        <v>30380.779200000004</v>
      </c>
      <c r="J151" s="157">
        <f t="shared" si="102"/>
        <v>30380.779200000004</v>
      </c>
    </row>
    <row r="152" spans="1:10" ht="15.75" customHeight="1">
      <c r="A152" s="3" t="str">
        <f t="shared" si="98"/>
        <v>3229-Village School</v>
      </c>
      <c r="B152" s="21">
        <v>3229</v>
      </c>
      <c r="C152" s="164"/>
      <c r="D152" s="21" t="s">
        <v>746</v>
      </c>
      <c r="E152" s="157">
        <v>149436.87482500001</v>
      </c>
      <c r="F152" s="157">
        <f t="shared" si="99"/>
        <v>149436.87482500001</v>
      </c>
      <c r="G152" s="157">
        <f t="shared" si="100"/>
        <v>149436.87482500001</v>
      </c>
      <c r="H152" s="157">
        <v>155536.19760000001</v>
      </c>
      <c r="I152" s="157">
        <f t="shared" si="101"/>
        <v>155536.19760000001</v>
      </c>
      <c r="J152" s="157">
        <f t="shared" si="102"/>
        <v>155536.19760000001</v>
      </c>
    </row>
    <row r="153" spans="1:10" ht="15.75" customHeight="1">
      <c r="A153" s="3" t="str">
        <f t="shared" si="98"/>
        <v>3233-Ridgeline Montessori</v>
      </c>
      <c r="B153" s="21">
        <v>3233</v>
      </c>
      <c r="C153" s="164"/>
      <c r="D153" s="21" t="s">
        <v>677</v>
      </c>
      <c r="E153" s="157">
        <v>155755.48015000002</v>
      </c>
      <c r="F153" s="157">
        <f t="shared" si="99"/>
        <v>155755.48015000002</v>
      </c>
      <c r="G153" s="157">
        <f t="shared" si="100"/>
        <v>155755.48015000002</v>
      </c>
      <c r="H153" s="157">
        <v>162112.6992</v>
      </c>
      <c r="I153" s="157">
        <f t="shared" si="101"/>
        <v>162112.6992</v>
      </c>
      <c r="J153" s="157">
        <f t="shared" si="102"/>
        <v>162112.6992</v>
      </c>
    </row>
    <row r="154" spans="1:10" ht="15.75" customHeight="1">
      <c r="A154" s="3" t="str">
        <f t="shared" si="98"/>
        <v>4041-Network Charter School</v>
      </c>
      <c r="B154" s="21">
        <v>4041</v>
      </c>
      <c r="C154" s="164"/>
      <c r="D154" s="21" t="s">
        <v>611</v>
      </c>
      <c r="E154" s="157">
        <v>64278.756550000006</v>
      </c>
      <c r="F154" s="157">
        <f t="shared" si="99"/>
        <v>64278.756550000006</v>
      </c>
      <c r="G154" s="157">
        <f t="shared" si="100"/>
        <v>64278.756550000006</v>
      </c>
      <c r="H154" s="157">
        <v>66902.318400000004</v>
      </c>
      <c r="I154" s="157">
        <f t="shared" si="101"/>
        <v>66902.318400000004</v>
      </c>
      <c r="J154" s="157">
        <f t="shared" si="102"/>
        <v>66902.318400000004</v>
      </c>
    </row>
    <row r="155" spans="1:10" ht="15.75" customHeight="1">
      <c r="A155" s="3" t="str">
        <f>CONCATENATE(B155,"-",C155)</f>
        <v>2083-Springfield SD 19</v>
      </c>
      <c r="B155" s="21">
        <v>2083</v>
      </c>
      <c r="C155" s="164" t="s">
        <v>712</v>
      </c>
      <c r="D155" s="21"/>
      <c r="E155" s="157">
        <v>7853297.7513911678</v>
      </c>
      <c r="F155" s="157">
        <f>E155-G156</f>
        <v>7711858.9474661676</v>
      </c>
      <c r="G155" s="157"/>
      <c r="H155" s="157">
        <v>8173840.5167540712</v>
      </c>
      <c r="I155" s="157">
        <f>H155-J156</f>
        <v>8026628.8343540709</v>
      </c>
      <c r="J155" s="157"/>
    </row>
    <row r="156" spans="1:10" ht="15.75" customHeight="1">
      <c r="A156" s="3" t="str">
        <f>CONCATENATE(B156,"-",D156)</f>
        <v>4058-Willamette Leadership Academy</v>
      </c>
      <c r="B156" s="21">
        <v>4058</v>
      </c>
      <c r="C156" s="164"/>
      <c r="D156" s="21" t="s">
        <v>752</v>
      </c>
      <c r="E156" s="157">
        <v>141438.80392500001</v>
      </c>
      <c r="F156" s="157">
        <f>G156</f>
        <v>141438.80392500001</v>
      </c>
      <c r="G156" s="157">
        <f>E156</f>
        <v>141438.80392500001</v>
      </c>
      <c r="H156" s="157">
        <v>147211.68240000002</v>
      </c>
      <c r="I156" s="157">
        <f>J156</f>
        <v>147211.68240000002</v>
      </c>
      <c r="J156" s="157">
        <f>H156</f>
        <v>147211.68240000002</v>
      </c>
    </row>
    <row r="157" spans="1:10" ht="15.75" customHeight="1">
      <c r="A157" s="3" t="str">
        <f>CONCATENATE(B157,"-",C157)</f>
        <v>2084-Fern Ridge SD 28J</v>
      </c>
      <c r="B157" s="21">
        <v>2084</v>
      </c>
      <c r="C157" s="164" t="s">
        <v>503</v>
      </c>
      <c r="D157" s="21"/>
      <c r="E157" s="157">
        <v>1061440.9088267619</v>
      </c>
      <c r="F157" s="157">
        <f>E157</f>
        <v>1061440.9088267619</v>
      </c>
      <c r="G157" s="157"/>
      <c r="H157" s="157">
        <v>1104765.0275543847</v>
      </c>
      <c r="I157" s="157">
        <f>H157</f>
        <v>1104765.0275543847</v>
      </c>
      <c r="J157" s="157"/>
    </row>
    <row r="158" spans="1:10" ht="15.75" customHeight="1">
      <c r="A158" s="3" t="str">
        <f>CONCATENATE(B158,"-",D158)</f>
        <v>4045-West Lane Charter School</v>
      </c>
      <c r="B158" s="21">
        <v>4045</v>
      </c>
      <c r="C158" s="164"/>
      <c r="D158" s="21" t="s">
        <v>749</v>
      </c>
      <c r="E158" s="157">
        <v>0</v>
      </c>
      <c r="F158" s="157"/>
      <c r="G158" s="157"/>
      <c r="H158" s="157">
        <v>0</v>
      </c>
      <c r="I158" s="157"/>
      <c r="J158" s="157"/>
    </row>
    <row r="159" spans="1:10" ht="15.75" customHeight="1">
      <c r="A159" s="3" t="str">
        <f t="shared" ref="A159:A161" si="103">CONCATENATE(B159,"-",C159)</f>
        <v>2085-Mapleton SD 32</v>
      </c>
      <c r="B159" s="21">
        <v>2085</v>
      </c>
      <c r="C159" s="164" t="s">
        <v>583</v>
      </c>
      <c r="D159" s="21"/>
      <c r="E159" s="157">
        <v>185161.67732323828</v>
      </c>
      <c r="F159" s="157">
        <f t="shared" ref="F159:F160" si="104">E159</f>
        <v>185161.67732323828</v>
      </c>
      <c r="G159" s="157"/>
      <c r="H159" s="157">
        <v>192719.29680581944</v>
      </c>
      <c r="I159" s="157">
        <f t="shared" ref="I159:I160" si="105">H159</f>
        <v>192719.29680581944</v>
      </c>
      <c r="J159" s="157"/>
    </row>
    <row r="160" spans="1:10" ht="15.75" customHeight="1">
      <c r="A160" s="3" t="str">
        <f t="shared" si="103"/>
        <v>2086-Creswell SD 40</v>
      </c>
      <c r="B160" s="21">
        <v>2086</v>
      </c>
      <c r="C160" s="164" t="s">
        <v>471</v>
      </c>
      <c r="D160" s="21"/>
      <c r="E160" s="157">
        <v>905183.55809966393</v>
      </c>
      <c r="F160" s="157">
        <f t="shared" si="104"/>
        <v>905183.55809966393</v>
      </c>
      <c r="G160" s="157"/>
      <c r="H160" s="157">
        <v>942129.82577720121</v>
      </c>
      <c r="I160" s="157">
        <f t="shared" si="105"/>
        <v>942129.82577720121</v>
      </c>
      <c r="J160" s="157"/>
    </row>
    <row r="161" spans="1:10" ht="15.75" customHeight="1">
      <c r="A161" s="3" t="str">
        <f t="shared" si="103"/>
        <v>2087-South Lane SD 45J3</v>
      </c>
      <c r="B161" s="21">
        <v>2087</v>
      </c>
      <c r="C161" s="164" t="s">
        <v>707</v>
      </c>
      <c r="D161" s="21"/>
      <c r="E161" s="157">
        <v>2275111.0882553537</v>
      </c>
      <c r="F161" s="157">
        <f>E161-G162-G163</f>
        <v>2012267.4518553535</v>
      </c>
      <c r="G161" s="157"/>
      <c r="H161" s="157">
        <v>2367972.7653270005</v>
      </c>
      <c r="I161" s="157">
        <f>H161-J162-J163</f>
        <v>2094401.0661270004</v>
      </c>
      <c r="J161" s="157"/>
    </row>
    <row r="162" spans="1:10" ht="15.75" customHeight="1">
      <c r="A162" s="3" t="str">
        <f t="shared" ref="A162:A163" si="106">CONCATENATE(B162,"-",D162)</f>
        <v>4395-Childs Way Charter School</v>
      </c>
      <c r="B162" s="21">
        <v>4395</v>
      </c>
      <c r="C162" s="164"/>
      <c r="D162" s="21" t="s">
        <v>453</v>
      </c>
      <c r="E162" s="157">
        <v>41750.641325000004</v>
      </c>
      <c r="F162" s="157">
        <f t="shared" ref="F162:F163" si="107">G162</f>
        <v>41750.641325000004</v>
      </c>
      <c r="G162" s="157">
        <f t="shared" ref="G162:G163" si="108">E162</f>
        <v>41750.641325000004</v>
      </c>
      <c r="H162" s="157">
        <v>43454.709600000009</v>
      </c>
      <c r="I162" s="157">
        <f t="shared" ref="I162:I163" si="109">J162</f>
        <v>43454.709600000009</v>
      </c>
      <c r="J162" s="157">
        <f t="shared" ref="J162:J163" si="110">H162</f>
        <v>43454.709600000009</v>
      </c>
    </row>
    <row r="163" spans="1:10" ht="15.75" customHeight="1">
      <c r="A163" s="3" t="str">
        <f t="shared" si="106"/>
        <v>4555-Academy for Character Education</v>
      </c>
      <c r="B163" s="21">
        <v>4555</v>
      </c>
      <c r="C163" s="164"/>
      <c r="D163" s="21" t="s">
        <v>405</v>
      </c>
      <c r="E163" s="157">
        <v>221092.99507500001</v>
      </c>
      <c r="F163" s="157">
        <f t="shared" si="107"/>
        <v>221092.99507500001</v>
      </c>
      <c r="G163" s="157">
        <f t="shared" si="108"/>
        <v>221092.99507500001</v>
      </c>
      <c r="H163" s="157">
        <v>230116.9896</v>
      </c>
      <c r="I163" s="157">
        <f t="shared" si="109"/>
        <v>230116.9896</v>
      </c>
      <c r="J163" s="157">
        <f t="shared" si="110"/>
        <v>230116.9896</v>
      </c>
    </row>
    <row r="164" spans="1:10" ht="15.75" customHeight="1">
      <c r="A164" s="3" t="str">
        <f t="shared" ref="A164:A166" si="111">CONCATENATE(B164,"-",C164)</f>
        <v>2088-Bethel SD 52</v>
      </c>
      <c r="B164" s="21">
        <v>2088</v>
      </c>
      <c r="C164" s="164" t="s">
        <v>434</v>
      </c>
      <c r="D164" s="21"/>
      <c r="E164" s="157">
        <v>4260417.6961739194</v>
      </c>
      <c r="F164" s="157">
        <f t="shared" ref="F164:F165" si="112">E164</f>
        <v>4260417.6961739194</v>
      </c>
      <c r="G164" s="157"/>
      <c r="H164" s="157">
        <v>4434312.296017752</v>
      </c>
      <c r="I164" s="157">
        <f t="shared" ref="I164:I165" si="113">H164</f>
        <v>4434312.296017752</v>
      </c>
      <c r="J164" s="157"/>
    </row>
    <row r="165" spans="1:10" ht="15.75" customHeight="1">
      <c r="A165" s="3" t="str">
        <f t="shared" si="111"/>
        <v>2089-Crow-Applegate-Lorane SD 66</v>
      </c>
      <c r="B165" s="21">
        <v>2089</v>
      </c>
      <c r="C165" s="164" t="s">
        <v>473</v>
      </c>
      <c r="D165" s="21"/>
      <c r="E165" s="157">
        <v>261535.40005655706</v>
      </c>
      <c r="F165" s="157">
        <f t="shared" si="112"/>
        <v>261535.40005655706</v>
      </c>
      <c r="G165" s="157"/>
      <c r="H165" s="157">
        <v>272210.31434457976</v>
      </c>
      <c r="I165" s="157">
        <f t="shared" si="113"/>
        <v>272210.31434457976</v>
      </c>
      <c r="J165" s="157"/>
    </row>
    <row r="166" spans="1:10" ht="15.75" customHeight="1">
      <c r="A166" s="3" t="str">
        <f t="shared" si="111"/>
        <v>2090-McKenzie SD 68</v>
      </c>
      <c r="B166" s="21">
        <v>2090</v>
      </c>
      <c r="C166" s="164" t="s">
        <v>586</v>
      </c>
      <c r="D166" s="21"/>
      <c r="E166" s="157">
        <v>228731.22265078951</v>
      </c>
      <c r="F166" s="157">
        <f>E166-G167</f>
        <v>36617.494975789508</v>
      </c>
      <c r="G166" s="157"/>
      <c r="H166" s="157">
        <v>238067.19092225027</v>
      </c>
      <c r="I166" s="157">
        <f>H166-J167</f>
        <v>38112.268522250262</v>
      </c>
      <c r="J166" s="157"/>
    </row>
    <row r="167" spans="1:10" ht="15.75" customHeight="1">
      <c r="A167" s="3" t="str">
        <f>CONCATENATE(B167,"-",D167)</f>
        <v>594-McKenzie River Community School</v>
      </c>
      <c r="B167" s="21">
        <v>594</v>
      </c>
      <c r="C167" s="164"/>
      <c r="D167" s="21" t="s">
        <v>585</v>
      </c>
      <c r="E167" s="157">
        <v>192113.727675</v>
      </c>
      <c r="F167" s="157">
        <f>G167</f>
        <v>192113.727675</v>
      </c>
      <c r="G167" s="157">
        <f>E167</f>
        <v>192113.727675</v>
      </c>
      <c r="H167" s="157">
        <v>199954.92240000001</v>
      </c>
      <c r="I167" s="157">
        <f>J167</f>
        <v>199954.92240000001</v>
      </c>
      <c r="J167" s="157">
        <f>H167</f>
        <v>199954.92240000001</v>
      </c>
    </row>
    <row r="168" spans="1:10" ht="15.75" customHeight="1">
      <c r="A168" s="3" t="str">
        <f t="shared" ref="A168:A169" si="114">CONCATENATE(B168,"-",C168)</f>
        <v>2091-Junction City SD 69</v>
      </c>
      <c r="B168" s="21">
        <v>2091</v>
      </c>
      <c r="C168" s="164" t="s">
        <v>553</v>
      </c>
      <c r="D168" s="21"/>
      <c r="E168" s="157">
        <v>1248552.6298033837</v>
      </c>
      <c r="F168" s="157">
        <f>E168</f>
        <v>1248552.6298033837</v>
      </c>
      <c r="G168" s="157"/>
      <c r="H168" s="157">
        <v>1299513.9616320929</v>
      </c>
      <c r="I168" s="157">
        <f>H168</f>
        <v>1299513.9616320929</v>
      </c>
      <c r="J168" s="157"/>
    </row>
    <row r="169" spans="1:10" ht="15.75" customHeight="1">
      <c r="A169" s="3" t="str">
        <f t="shared" si="114"/>
        <v>2092-Lowell SD 71</v>
      </c>
      <c r="B169" s="21">
        <v>2092</v>
      </c>
      <c r="C169" s="164" t="s">
        <v>579</v>
      </c>
      <c r="D169" s="21"/>
      <c r="E169" s="157">
        <v>992615.41503674723</v>
      </c>
      <c r="F169" s="157">
        <f>E169-G170-G171</f>
        <v>493123.92578674713</v>
      </c>
      <c r="G169" s="157"/>
      <c r="H169" s="157">
        <v>1033130.3299362062</v>
      </c>
      <c r="I169" s="157">
        <f>H169-J170-J171</f>
        <v>513251.90593620623</v>
      </c>
      <c r="J169" s="157"/>
    </row>
    <row r="170" spans="1:10" ht="15.75" customHeight="1">
      <c r="A170" s="3" t="str">
        <f t="shared" ref="A170:A171" si="115">CONCATENATE(B170,"-",D170)</f>
        <v>5252-Mountain View Academy</v>
      </c>
      <c r="B170" s="21">
        <v>5252</v>
      </c>
      <c r="C170" s="164"/>
      <c r="D170" s="21" t="s">
        <v>602</v>
      </c>
      <c r="E170" s="157">
        <v>92831.287750000003</v>
      </c>
      <c r="F170" s="157">
        <f t="shared" ref="F170:F171" si="116">G170</f>
        <v>92831.287750000003</v>
      </c>
      <c r="G170" s="157">
        <f t="shared" ref="G170:G171" si="117">E170</f>
        <v>92831.287750000003</v>
      </c>
      <c r="H170" s="157">
        <v>96620.232000000004</v>
      </c>
      <c r="I170" s="157">
        <f t="shared" ref="I170:I171" si="118">J170</f>
        <v>96620.232000000004</v>
      </c>
      <c r="J170" s="157">
        <f t="shared" ref="J170:J171" si="119">H170</f>
        <v>96620.232000000004</v>
      </c>
    </row>
    <row r="171" spans="1:10" ht="15.75" customHeight="1">
      <c r="A171" s="3" t="str">
        <f t="shared" si="115"/>
        <v>5349-Bridge Charter Academy</v>
      </c>
      <c r="B171" s="21">
        <v>5349</v>
      </c>
      <c r="C171" s="164"/>
      <c r="D171" s="21" t="s">
        <v>437</v>
      </c>
      <c r="E171" s="157">
        <v>406660.20150000008</v>
      </c>
      <c r="F171" s="157">
        <f t="shared" si="116"/>
        <v>406660.20150000008</v>
      </c>
      <c r="G171" s="157">
        <f t="shared" si="117"/>
        <v>406660.20150000008</v>
      </c>
      <c r="H171" s="157">
        <v>423258.19200000004</v>
      </c>
      <c r="I171" s="157">
        <f t="shared" si="118"/>
        <v>423258.19200000004</v>
      </c>
      <c r="J171" s="157">
        <f t="shared" si="119"/>
        <v>423258.19200000004</v>
      </c>
    </row>
    <row r="172" spans="1:10" ht="15.75" customHeight="1">
      <c r="A172" s="3" t="str">
        <f t="shared" ref="A172:A173" si="120">CONCATENATE(B172,"-",C172)</f>
        <v>2093-Oakridge SD 76</v>
      </c>
      <c r="B172" s="21">
        <v>2093</v>
      </c>
      <c r="C172" s="164" t="s">
        <v>629</v>
      </c>
      <c r="D172" s="21"/>
      <c r="E172" s="157">
        <v>494858.5532166863</v>
      </c>
      <c r="F172" s="157">
        <f t="shared" ref="F172:F173" si="121">E172</f>
        <v>494858.5532166863</v>
      </c>
      <c r="G172" s="157"/>
      <c r="H172" s="157">
        <v>515056.8615112449</v>
      </c>
      <c r="I172" s="157">
        <f t="shared" ref="I172:I173" si="122">H172</f>
        <v>515056.8615112449</v>
      </c>
      <c r="J172" s="157"/>
    </row>
    <row r="173" spans="1:10" ht="15.75" customHeight="1">
      <c r="A173" s="3" t="str">
        <f t="shared" si="120"/>
        <v>2094-Marcola SD 79J</v>
      </c>
      <c r="B173" s="21">
        <v>2094</v>
      </c>
      <c r="C173" s="164" t="s">
        <v>584</v>
      </c>
      <c r="D173" s="21"/>
      <c r="E173" s="157">
        <v>311340.00269908685</v>
      </c>
      <c r="F173" s="157">
        <f t="shared" si="121"/>
        <v>311340.00269908685</v>
      </c>
      <c r="G173" s="157"/>
      <c r="H173" s="157">
        <v>324047.75791129441</v>
      </c>
      <c r="I173" s="157">
        <f t="shared" si="122"/>
        <v>324047.75791129441</v>
      </c>
      <c r="J173" s="157"/>
    </row>
    <row r="174" spans="1:10" ht="15.75" customHeight="1">
      <c r="A174" s="3" t="str">
        <f>CONCATENATE(B174,"-",D174)</f>
        <v>5444-TEACH-NW</v>
      </c>
      <c r="B174" s="21">
        <v>5444</v>
      </c>
      <c r="C174" s="164"/>
      <c r="D174" s="21" t="s">
        <v>725</v>
      </c>
      <c r="E174" s="157">
        <v>0</v>
      </c>
      <c r="F174" s="157"/>
      <c r="G174" s="157"/>
      <c r="H174" s="157">
        <v>0</v>
      </c>
      <c r="I174" s="157"/>
      <c r="J174" s="157"/>
    </row>
    <row r="175" spans="1:10" ht="15.75" customHeight="1">
      <c r="A175" s="3" t="str">
        <f>CONCATENATE(B175,"-",C175)</f>
        <v>2095-Blachly SD 90</v>
      </c>
      <c r="B175" s="21">
        <v>2095</v>
      </c>
      <c r="C175" s="164" t="s">
        <v>435</v>
      </c>
      <c r="D175" s="21"/>
      <c r="E175" s="157">
        <v>342060.67539582058</v>
      </c>
      <c r="F175" s="157">
        <f>E175-G176</f>
        <v>30135.910295820562</v>
      </c>
      <c r="G175" s="157"/>
      <c r="H175" s="157">
        <v>356022.33561605815</v>
      </c>
      <c r="I175" s="157">
        <f>H175-J176</f>
        <v>31366.242816058104</v>
      </c>
      <c r="J175" s="157"/>
    </row>
    <row r="176" spans="1:10" ht="15.75" customHeight="1">
      <c r="A176" s="3" t="str">
        <f>CONCATENATE(B176,"-",D176)</f>
        <v>3401-Triangle Lake Charter School</v>
      </c>
      <c r="B176" s="21">
        <v>3401</v>
      </c>
      <c r="C176" s="164"/>
      <c r="D176" s="21" t="s">
        <v>737</v>
      </c>
      <c r="E176" s="157">
        <v>311924.76510000002</v>
      </c>
      <c r="F176" s="157">
        <f>G176</f>
        <v>311924.76510000002</v>
      </c>
      <c r="G176" s="157">
        <f>E176</f>
        <v>311924.76510000002</v>
      </c>
      <c r="H176" s="157">
        <v>324656.09280000004</v>
      </c>
      <c r="I176" s="157">
        <f>J176</f>
        <v>324656.09280000004</v>
      </c>
      <c r="J176" s="157">
        <f>H176</f>
        <v>324656.09280000004</v>
      </c>
    </row>
    <row r="177" spans="1:10" ht="15.75" customHeight="1">
      <c r="A177" s="3" t="str">
        <f t="shared" ref="A177:A178" si="123">CONCATENATE(B177,"-",C177)</f>
        <v>2096-Siuslaw SD 97J</v>
      </c>
      <c r="B177" s="21">
        <v>2096</v>
      </c>
      <c r="C177" s="164" t="s">
        <v>704</v>
      </c>
      <c r="D177" s="21"/>
      <c r="E177" s="157">
        <v>979664.38647095172</v>
      </c>
      <c r="F177" s="157">
        <f>E177</f>
        <v>979664.38647095172</v>
      </c>
      <c r="G177" s="157"/>
      <c r="H177" s="157">
        <v>1019650.6879595619</v>
      </c>
      <c r="I177" s="157">
        <f>H177</f>
        <v>1019650.6879595619</v>
      </c>
      <c r="J177" s="157"/>
    </row>
    <row r="178" spans="1:10" ht="15.75" customHeight="1">
      <c r="A178" s="3" t="str">
        <f t="shared" si="123"/>
        <v>2097-Lincoln County SD</v>
      </c>
      <c r="B178" s="21">
        <v>2097</v>
      </c>
      <c r="C178" s="164" t="s">
        <v>575</v>
      </c>
      <c r="D178" s="21"/>
      <c r="E178" s="157">
        <v>4431744.485595081</v>
      </c>
      <c r="F178" s="157">
        <f>E178-G179-G180-G181</f>
        <v>4000475.829895081</v>
      </c>
      <c r="G178" s="157"/>
      <c r="H178" s="157">
        <v>4612632.0156193702</v>
      </c>
      <c r="I178" s="157">
        <f>H178-J179-J180-J181</f>
        <v>4163760.9660193706</v>
      </c>
      <c r="J178" s="157"/>
    </row>
    <row r="179" spans="1:10" ht="15.75" customHeight="1">
      <c r="A179" s="3" t="str">
        <f t="shared" ref="A179:A181" si="124">CONCATENATE(B179,"-",D179)</f>
        <v>3240-Lincoln City Career Technical High School</v>
      </c>
      <c r="B179" s="21">
        <v>3240</v>
      </c>
      <c r="C179" s="164"/>
      <c r="D179" s="21" t="s">
        <v>573</v>
      </c>
      <c r="E179" s="157">
        <v>24372.456150000002</v>
      </c>
      <c r="F179" s="157">
        <f t="shared" ref="F179:F181" si="125">G179</f>
        <v>24372.456150000002</v>
      </c>
      <c r="G179" s="157">
        <f t="shared" ref="G179:G181" si="126">E179</f>
        <v>24372.456150000002</v>
      </c>
      <c r="H179" s="157">
        <v>25367.227200000001</v>
      </c>
      <c r="I179" s="157">
        <f t="shared" ref="I179:I181" si="127">J179</f>
        <v>25367.227200000001</v>
      </c>
      <c r="J179" s="157">
        <f t="shared" ref="J179:J181" si="128">H179</f>
        <v>25367.227200000001</v>
      </c>
    </row>
    <row r="180" spans="1:10" ht="15.75" customHeight="1">
      <c r="A180" s="3" t="str">
        <f t="shared" si="124"/>
        <v>3361-Eddyville Charter School</v>
      </c>
      <c r="B180" s="21">
        <v>3361</v>
      </c>
      <c r="C180" s="164"/>
      <c r="D180" s="21" t="s">
        <v>494</v>
      </c>
      <c r="E180" s="157">
        <v>228148.69020000004</v>
      </c>
      <c r="F180" s="157">
        <f t="shared" si="125"/>
        <v>228148.69020000004</v>
      </c>
      <c r="G180" s="157">
        <f t="shared" si="126"/>
        <v>228148.69020000004</v>
      </c>
      <c r="H180" s="157">
        <v>237460.66560000001</v>
      </c>
      <c r="I180" s="157">
        <f t="shared" si="127"/>
        <v>237460.66560000001</v>
      </c>
      <c r="J180" s="157">
        <f t="shared" si="128"/>
        <v>237460.66560000001</v>
      </c>
    </row>
    <row r="181" spans="1:10" ht="15.75" customHeight="1">
      <c r="A181" s="3" t="str">
        <f t="shared" si="124"/>
        <v>4038-Siletz Valley Schools</v>
      </c>
      <c r="B181" s="21">
        <v>4038</v>
      </c>
      <c r="C181" s="164"/>
      <c r="D181" s="21" t="s">
        <v>700</v>
      </c>
      <c r="E181" s="157">
        <v>178747.50935000001</v>
      </c>
      <c r="F181" s="157">
        <f t="shared" si="125"/>
        <v>178747.50935000001</v>
      </c>
      <c r="G181" s="157">
        <f t="shared" si="126"/>
        <v>178747.50935000001</v>
      </c>
      <c r="H181" s="157">
        <v>186043.1568</v>
      </c>
      <c r="I181" s="157">
        <f t="shared" si="127"/>
        <v>186043.1568</v>
      </c>
      <c r="J181" s="157">
        <f t="shared" si="128"/>
        <v>186043.1568</v>
      </c>
    </row>
    <row r="182" spans="1:10" ht="15.75" customHeight="1">
      <c r="A182" s="3" t="str">
        <f t="shared" ref="A182:A184" si="129">CONCATENATE(B182,"-",C182)</f>
        <v>2099-Harrisburg SD 7J</v>
      </c>
      <c r="B182" s="21">
        <v>2099</v>
      </c>
      <c r="C182" s="164" t="s">
        <v>526</v>
      </c>
      <c r="D182" s="21"/>
      <c r="E182" s="157">
        <v>624317.69529490476</v>
      </c>
      <c r="F182" s="157">
        <f t="shared" ref="F182:F183" si="130">E182</f>
        <v>624317.69529490476</v>
      </c>
      <c r="G182" s="157"/>
      <c r="H182" s="157">
        <v>649800.05020490079</v>
      </c>
      <c r="I182" s="157">
        <f t="shared" ref="I182:I183" si="131">H182</f>
        <v>649800.05020490079</v>
      </c>
      <c r="J182" s="157"/>
    </row>
    <row r="183" spans="1:10" ht="15.75" customHeight="1">
      <c r="A183" s="3" t="str">
        <f t="shared" si="129"/>
        <v>2100-Greater Albany Public SD 8J</v>
      </c>
      <c r="B183" s="21">
        <v>2100</v>
      </c>
      <c r="C183" s="164" t="s">
        <v>517</v>
      </c>
      <c r="D183" s="21"/>
      <c r="E183" s="157">
        <v>7062926.421907708</v>
      </c>
      <c r="F183" s="157">
        <f t="shared" si="130"/>
        <v>7062926.421907708</v>
      </c>
      <c r="G183" s="157"/>
      <c r="H183" s="157">
        <v>7351209.1330059804</v>
      </c>
      <c r="I183" s="157">
        <f t="shared" si="131"/>
        <v>7351209.1330059804</v>
      </c>
      <c r="J183" s="157"/>
    </row>
    <row r="184" spans="1:10" ht="15.75" customHeight="1">
      <c r="A184" s="3" t="str">
        <f t="shared" si="129"/>
        <v>2101-Lebanon Community SD 9</v>
      </c>
      <c r="B184" s="21">
        <v>2101</v>
      </c>
      <c r="C184" s="164" t="s">
        <v>570</v>
      </c>
      <c r="D184" s="21"/>
      <c r="E184" s="157">
        <v>3119033.6251348155</v>
      </c>
      <c r="F184" s="157">
        <f>E184-G185</f>
        <v>2905337.3908598153</v>
      </c>
      <c r="G184" s="157"/>
      <c r="H184" s="157">
        <v>3246341.120038277</v>
      </c>
      <c r="I184" s="157">
        <f>H184-J185</f>
        <v>3023922.7928382768</v>
      </c>
      <c r="J184" s="157"/>
    </row>
    <row r="185" spans="1:10" ht="15.75" customHeight="1">
      <c r="A185" s="3" t="str">
        <f>CONCATENATE(B185,"-",D185)</f>
        <v>3505-Sand Ridge Charter School</v>
      </c>
      <c r="B185" s="21">
        <v>3505</v>
      </c>
      <c r="C185" s="164"/>
      <c r="D185" s="21" t="s">
        <v>687</v>
      </c>
      <c r="E185" s="157">
        <v>213696.23427500002</v>
      </c>
      <c r="F185" s="157">
        <f>G185</f>
        <v>213696.23427500002</v>
      </c>
      <c r="G185" s="157">
        <f>E185</f>
        <v>213696.23427500002</v>
      </c>
      <c r="H185" s="157">
        <v>222418.3272</v>
      </c>
      <c r="I185" s="157">
        <f>J185</f>
        <v>222418.3272</v>
      </c>
      <c r="J185" s="157">
        <f>H185</f>
        <v>222418.3272</v>
      </c>
    </row>
    <row r="186" spans="1:10" ht="15.75" customHeight="1">
      <c r="A186" s="3" t="str">
        <f>CONCATENATE(B186,"-",C186)</f>
        <v>2102-Sweet Home SD 55</v>
      </c>
      <c r="B186" s="21">
        <v>2102</v>
      </c>
      <c r="C186" s="164" t="s">
        <v>724</v>
      </c>
      <c r="D186" s="21"/>
      <c r="E186" s="157">
        <v>1712293.1273239979</v>
      </c>
      <c r="F186" s="157">
        <f>E186-G187</f>
        <v>1624988.3966489979</v>
      </c>
      <c r="G186" s="157"/>
      <c r="H186" s="157">
        <v>1782182.6427249771</v>
      </c>
      <c r="I186" s="157">
        <f>H186-J187</f>
        <v>1691314.5363249772</v>
      </c>
      <c r="J186" s="157"/>
    </row>
    <row r="187" spans="1:10" ht="15.75" customHeight="1">
      <c r="A187" s="3" t="str">
        <f>CONCATENATE(B187,"-",D187)</f>
        <v>4484-Sweet Home Charter School</v>
      </c>
      <c r="B187" s="21">
        <v>4484</v>
      </c>
      <c r="C187" s="164"/>
      <c r="D187" s="21" t="s">
        <v>723</v>
      </c>
      <c r="E187" s="157">
        <v>87304.730675000013</v>
      </c>
      <c r="F187" s="157">
        <f>G187</f>
        <v>87304.730675000013</v>
      </c>
      <c r="G187" s="157">
        <f>E187</f>
        <v>87304.730675000013</v>
      </c>
      <c r="H187" s="157">
        <v>90868.106400000004</v>
      </c>
      <c r="I187" s="157">
        <f>J187</f>
        <v>90868.106400000004</v>
      </c>
      <c r="J187" s="157">
        <f>H187</f>
        <v>90868.106400000004</v>
      </c>
    </row>
    <row r="188" spans="1:10" ht="15.75" customHeight="1">
      <c r="A188" s="3" t="str">
        <f>CONCATENATE(B188,"-",C188)</f>
        <v>2103-Scio SD 95</v>
      </c>
      <c r="B188" s="21">
        <v>2103</v>
      </c>
      <c r="C188" s="164" t="s">
        <v>692</v>
      </c>
      <c r="D188" s="21"/>
      <c r="E188" s="157">
        <v>743880.13024015864</v>
      </c>
      <c r="F188" s="157">
        <f>E188-G189</f>
        <v>719979.67019015865</v>
      </c>
      <c r="G188" s="157"/>
      <c r="H188" s="157">
        <v>774242.58453567524</v>
      </c>
      <c r="I188" s="157">
        <f>H188-J189</f>
        <v>749366.61813567521</v>
      </c>
      <c r="J188" s="157"/>
    </row>
    <row r="189" spans="1:10" ht="15.75" customHeight="1">
      <c r="A189" s="3" t="str">
        <f t="shared" ref="A189:A190" si="132">CONCATENATE(B189,"-",D189)</f>
        <v>2994-Lourdes School</v>
      </c>
      <c r="B189" s="21">
        <v>2994</v>
      </c>
      <c r="C189" s="164"/>
      <c r="D189" s="21" t="s">
        <v>578</v>
      </c>
      <c r="E189" s="157">
        <v>23900.460050000005</v>
      </c>
      <c r="F189" s="157">
        <f>G189</f>
        <v>23900.460050000005</v>
      </c>
      <c r="G189" s="157">
        <f>E189</f>
        <v>23900.460050000005</v>
      </c>
      <c r="H189" s="157">
        <v>24875.966400000005</v>
      </c>
      <c r="I189" s="157">
        <f>J189</f>
        <v>24875.966400000005</v>
      </c>
      <c r="J189" s="157">
        <f>H189</f>
        <v>24875.966400000005</v>
      </c>
    </row>
    <row r="190" spans="1:10" ht="15.75" customHeight="1">
      <c r="A190" s="3" t="str">
        <f t="shared" si="132"/>
        <v>5457-Willamette Connections Academy</v>
      </c>
      <c r="B190" s="21">
        <v>5457</v>
      </c>
      <c r="C190" s="164"/>
      <c r="D190" s="21" t="s">
        <v>751</v>
      </c>
      <c r="E190" s="157">
        <v>0</v>
      </c>
      <c r="F190" s="157"/>
      <c r="G190" s="157"/>
      <c r="H190" s="157">
        <v>0</v>
      </c>
      <c r="I190" s="157"/>
      <c r="J190" s="157"/>
    </row>
    <row r="191" spans="1:10" ht="15.75" customHeight="1">
      <c r="A191" s="3" t="str">
        <f>CONCATENATE(B191,"-",C191)</f>
        <v>2104-Santiam Canyon SD 129J</v>
      </c>
      <c r="B191" s="21">
        <v>2104</v>
      </c>
      <c r="C191" s="164" t="s">
        <v>688</v>
      </c>
      <c r="D191" s="21"/>
      <c r="E191" s="157">
        <v>936908.01794692932</v>
      </c>
      <c r="F191" s="157">
        <f>E191</f>
        <v>936908.01794692932</v>
      </c>
      <c r="G191" s="157"/>
      <c r="H191" s="157">
        <v>975149.16153659974</v>
      </c>
      <c r="I191" s="157">
        <f>H191</f>
        <v>975149.16153659974</v>
      </c>
      <c r="J191" s="157"/>
    </row>
    <row r="192" spans="1:10" ht="15.75" customHeight="1">
      <c r="A192" s="3" t="str">
        <f>CONCATENATE(B192,"-",D192)</f>
        <v>4399-Oregon Charter Academy</v>
      </c>
      <c r="B192" s="21">
        <v>4399</v>
      </c>
      <c r="C192" s="164"/>
      <c r="D192" s="21" t="s">
        <v>634</v>
      </c>
      <c r="E192" s="157">
        <v>0</v>
      </c>
      <c r="F192" s="157"/>
      <c r="G192" s="157"/>
      <c r="H192" s="157">
        <v>0</v>
      </c>
      <c r="I192" s="157"/>
      <c r="J192" s="157"/>
    </row>
    <row r="193" spans="1:10" ht="15.75" customHeight="1">
      <c r="A193" s="3" t="str">
        <f t="shared" ref="A193:A195" si="133">CONCATENATE(B193,"-",C193)</f>
        <v>2105-Central Linn SD 552</v>
      </c>
      <c r="B193" s="21">
        <v>2105</v>
      </c>
      <c r="C193" s="164" t="s">
        <v>450</v>
      </c>
      <c r="D193" s="21"/>
      <c r="E193" s="157">
        <v>502063.65555741842</v>
      </c>
      <c r="F193" s="157">
        <f t="shared" ref="F193:F194" si="134">E193</f>
        <v>502063.65555741842</v>
      </c>
      <c r="G193" s="157"/>
      <c r="H193" s="157">
        <v>522556.04966180277</v>
      </c>
      <c r="I193" s="157">
        <f t="shared" ref="I193:I194" si="135">H193</f>
        <v>522556.04966180277</v>
      </c>
      <c r="J193" s="157"/>
    </row>
    <row r="194" spans="1:10" ht="15.75" customHeight="1">
      <c r="A194" s="3" t="str">
        <f t="shared" si="133"/>
        <v>2107-Jordan Valley SD 3</v>
      </c>
      <c r="B194" s="21">
        <v>2107</v>
      </c>
      <c r="C194" s="164" t="s">
        <v>548</v>
      </c>
      <c r="D194" s="21"/>
      <c r="E194" s="157">
        <v>111329.42195869758</v>
      </c>
      <c r="F194" s="157">
        <f t="shared" si="134"/>
        <v>111329.42195869758</v>
      </c>
      <c r="G194" s="157"/>
      <c r="H194" s="157">
        <v>115873.47999782808</v>
      </c>
      <c r="I194" s="157">
        <f t="shared" si="135"/>
        <v>115873.47999782808</v>
      </c>
      <c r="J194" s="157"/>
    </row>
    <row r="195" spans="1:10" ht="15.75" customHeight="1">
      <c r="A195" s="3" t="str">
        <f t="shared" si="133"/>
        <v>2108-Ontario SD 8C</v>
      </c>
      <c r="B195" s="21">
        <v>2108</v>
      </c>
      <c r="C195" s="164" t="s">
        <v>631</v>
      </c>
      <c r="D195" s="21"/>
      <c r="E195" s="157">
        <v>2229291.29007626</v>
      </c>
      <c r="F195" s="157">
        <f>E195-G196</f>
        <v>1969279.63027626</v>
      </c>
      <c r="G195" s="157"/>
      <c r="H195" s="157">
        <v>2320282.7713038623</v>
      </c>
      <c r="I195" s="157">
        <f>H195-J196</f>
        <v>2049658.6369038625</v>
      </c>
      <c r="J195" s="157"/>
    </row>
    <row r="196" spans="1:10" ht="15.75" customHeight="1">
      <c r="A196" s="3" t="str">
        <f>CONCATENATE(B196,"-",D196)</f>
        <v>4040-Four Rivers Community School</v>
      </c>
      <c r="B196" s="21">
        <v>4040</v>
      </c>
      <c r="C196" s="164"/>
      <c r="D196" s="21" t="s">
        <v>508</v>
      </c>
      <c r="E196" s="157">
        <v>260011.65980000002</v>
      </c>
      <c r="F196" s="157">
        <f>G196</f>
        <v>260011.65980000002</v>
      </c>
      <c r="G196" s="157">
        <f>E196</f>
        <v>260011.65980000002</v>
      </c>
      <c r="H196" s="157">
        <v>270624.13439999998</v>
      </c>
      <c r="I196" s="157">
        <f>J196</f>
        <v>270624.13439999998</v>
      </c>
      <c r="J196" s="157">
        <f>H196</f>
        <v>270624.13439999998</v>
      </c>
    </row>
    <row r="197" spans="1:10" ht="15.75" customHeight="1">
      <c r="A197" s="3" t="str">
        <f t="shared" ref="A197:A199" si="136">CONCATENATE(B197,"-",C197)</f>
        <v>2109-Juntura SD 12</v>
      </c>
      <c r="B197" s="21">
        <v>2109</v>
      </c>
      <c r="C197" s="164" t="s">
        <v>554</v>
      </c>
      <c r="D197" s="21"/>
      <c r="E197" s="157">
        <v>32328.432197548449</v>
      </c>
      <c r="F197" s="157">
        <f t="shared" ref="F197:F198" si="137">E197</f>
        <v>32328.432197548449</v>
      </c>
      <c r="G197" s="157"/>
      <c r="H197" s="157">
        <v>33647.960042346342</v>
      </c>
      <c r="I197" s="157">
        <f t="shared" ref="I197:I198" si="138">H197</f>
        <v>33647.960042346342</v>
      </c>
      <c r="J197" s="157"/>
    </row>
    <row r="198" spans="1:10" ht="15.75" customHeight="1">
      <c r="A198" s="3" t="str">
        <f t="shared" si="136"/>
        <v>2110-Nyssa SD 26</v>
      </c>
      <c r="B198" s="21">
        <v>2110</v>
      </c>
      <c r="C198" s="164" t="s">
        <v>627</v>
      </c>
      <c r="D198" s="21"/>
      <c r="E198" s="157">
        <v>1032686.7007162018</v>
      </c>
      <c r="F198" s="157">
        <f t="shared" si="137"/>
        <v>1032686.7007162018</v>
      </c>
      <c r="G198" s="157"/>
      <c r="H198" s="157">
        <v>1074837.1782964547</v>
      </c>
      <c r="I198" s="157">
        <f t="shared" si="138"/>
        <v>1074837.1782964547</v>
      </c>
      <c r="J198" s="157"/>
    </row>
    <row r="199" spans="1:10" ht="15.75" customHeight="1">
      <c r="A199" s="3" t="str">
        <f t="shared" si="136"/>
        <v>2111-Annex SD 29</v>
      </c>
      <c r="B199" s="21">
        <v>2111</v>
      </c>
      <c r="C199" s="164" t="s">
        <v>413</v>
      </c>
      <c r="D199" s="21"/>
      <c r="E199" s="157">
        <v>113679.69897945935</v>
      </c>
      <c r="F199" s="157">
        <f>E199-G200</f>
        <v>21682.486529459347</v>
      </c>
      <c r="G199" s="157"/>
      <c r="H199" s="157">
        <v>118319.68669290667</v>
      </c>
      <c r="I199" s="157">
        <f>H199-J200</f>
        <v>22567.573092906678</v>
      </c>
      <c r="J199" s="157"/>
    </row>
    <row r="200" spans="1:10" ht="15.75" customHeight="1">
      <c r="A200" s="3" t="str">
        <f>CONCATENATE(B200,"-",D200)</f>
        <v>705-Annex Charter School</v>
      </c>
      <c r="B200" s="21">
        <v>705</v>
      </c>
      <c r="C200" s="164"/>
      <c r="D200" s="21" t="s">
        <v>412</v>
      </c>
      <c r="E200" s="157">
        <v>91997.212450000006</v>
      </c>
      <c r="F200" s="157">
        <f>G200</f>
        <v>91997.212450000006</v>
      </c>
      <c r="G200" s="157">
        <f>E200</f>
        <v>91997.212450000006</v>
      </c>
      <c r="H200" s="157">
        <v>95752.113599999997</v>
      </c>
      <c r="I200" s="157">
        <f>J200</f>
        <v>95752.113599999997</v>
      </c>
      <c r="J200" s="157">
        <f>H200</f>
        <v>95752.113599999997</v>
      </c>
    </row>
    <row r="201" spans="1:10" ht="15.75" customHeight="1">
      <c r="A201" s="3" t="str">
        <f t="shared" ref="A201:A203" si="139">CONCATENATE(B201,"-",C201)</f>
        <v>2112-Malheur County SD 51</v>
      </c>
      <c r="B201" s="21">
        <v>2112</v>
      </c>
      <c r="C201" s="164" t="s">
        <v>582</v>
      </c>
      <c r="D201" s="21"/>
      <c r="E201" s="157">
        <v>32328.432197548449</v>
      </c>
      <c r="F201" s="157">
        <f t="shared" ref="F201:F202" si="140">E201</f>
        <v>32328.432197548449</v>
      </c>
      <c r="G201" s="157"/>
      <c r="H201" s="157">
        <v>33647.960042346342</v>
      </c>
      <c r="I201" s="157">
        <f t="shared" ref="I201:I202" si="141">H201</f>
        <v>33647.960042346342</v>
      </c>
      <c r="J201" s="157"/>
    </row>
    <row r="202" spans="1:10" ht="15.75" customHeight="1">
      <c r="A202" s="3" t="str">
        <f t="shared" si="139"/>
        <v>2113-Adrian SD 61</v>
      </c>
      <c r="B202" s="21">
        <v>2113</v>
      </c>
      <c r="C202" s="164" t="s">
        <v>407</v>
      </c>
      <c r="D202" s="21"/>
      <c r="E202" s="157">
        <v>290016.87813632604</v>
      </c>
      <c r="F202" s="157">
        <f t="shared" si="140"/>
        <v>290016.87813632604</v>
      </c>
      <c r="G202" s="157"/>
      <c r="H202" s="157">
        <v>301854.3017337271</v>
      </c>
      <c r="I202" s="157">
        <f t="shared" si="141"/>
        <v>301854.3017337271</v>
      </c>
      <c r="J202" s="157"/>
    </row>
    <row r="203" spans="1:10" ht="15.75" customHeight="1">
      <c r="A203" s="3" t="str">
        <f t="shared" si="139"/>
        <v>2114-Harper SD 66</v>
      </c>
      <c r="B203" s="21">
        <v>2114</v>
      </c>
      <c r="C203" s="164" t="s">
        <v>525</v>
      </c>
      <c r="D203" s="21"/>
      <c r="E203" s="157">
        <v>243549.92940150175</v>
      </c>
      <c r="F203" s="157">
        <f>E203-G204</f>
        <v>19248.33070150172</v>
      </c>
      <c r="G203" s="157"/>
      <c r="H203" s="157">
        <v>253490.74284646098</v>
      </c>
      <c r="I203" s="157">
        <f>H203-J204</f>
        <v>20034.189246460941</v>
      </c>
      <c r="J203" s="157"/>
    </row>
    <row r="204" spans="1:10" ht="15.75" customHeight="1">
      <c r="A204" s="3" t="str">
        <f>CONCATENATE(B204,"-",D204)</f>
        <v>3362-Harper Charter School</v>
      </c>
      <c r="B204" s="21">
        <v>3362</v>
      </c>
      <c r="C204" s="164"/>
      <c r="D204" s="21" t="s">
        <v>524</v>
      </c>
      <c r="E204" s="157">
        <v>224301.59870000003</v>
      </c>
      <c r="F204" s="157">
        <f>G204</f>
        <v>224301.59870000003</v>
      </c>
      <c r="G204" s="157">
        <f>E204</f>
        <v>224301.59870000003</v>
      </c>
      <c r="H204" s="157">
        <v>233456.55360000004</v>
      </c>
      <c r="I204" s="157">
        <f>J204</f>
        <v>233456.55360000004</v>
      </c>
      <c r="J204" s="157">
        <f>H204</f>
        <v>233456.55360000004</v>
      </c>
    </row>
    <row r="205" spans="1:10" ht="15.75" customHeight="1">
      <c r="A205" s="3" t="str">
        <f t="shared" ref="A205:A207" si="142">CONCATENATE(B205,"-",C205)</f>
        <v>2115-Arock SD 81</v>
      </c>
      <c r="B205" s="21">
        <v>2115</v>
      </c>
      <c r="C205" s="164" t="s">
        <v>418</v>
      </c>
      <c r="D205" s="21"/>
      <c r="E205" s="157">
        <v>32328.432197548449</v>
      </c>
      <c r="F205" s="157">
        <f t="shared" ref="F205:F207" si="143">E205</f>
        <v>32328.432197548449</v>
      </c>
      <c r="G205" s="157"/>
      <c r="H205" s="157">
        <v>33647.960042346342</v>
      </c>
      <c r="I205" s="157">
        <f t="shared" ref="I205:I207" si="144">H205</f>
        <v>33647.960042346342</v>
      </c>
      <c r="J205" s="157"/>
    </row>
    <row r="206" spans="1:10" ht="15.75" customHeight="1">
      <c r="A206" s="3" t="str">
        <f t="shared" si="142"/>
        <v>2116-Vale SD 84</v>
      </c>
      <c r="B206" s="21">
        <v>2116</v>
      </c>
      <c r="C206" s="164" t="s">
        <v>743</v>
      </c>
      <c r="D206" s="21"/>
      <c r="E206" s="157">
        <v>770371.08627698896</v>
      </c>
      <c r="F206" s="157">
        <f t="shared" si="143"/>
        <v>770371.08627698896</v>
      </c>
      <c r="G206" s="157"/>
      <c r="H206" s="157">
        <v>801814.80408421298</v>
      </c>
      <c r="I206" s="157">
        <f t="shared" si="144"/>
        <v>801814.80408421298</v>
      </c>
      <c r="J206" s="157"/>
    </row>
    <row r="207" spans="1:10" ht="15.75" customHeight="1">
      <c r="A207" s="3" t="str">
        <f t="shared" si="142"/>
        <v>2137-Gervais SD 1</v>
      </c>
      <c r="B207" s="21">
        <v>2137</v>
      </c>
      <c r="C207" s="164" t="s">
        <v>512</v>
      </c>
      <c r="D207" s="21"/>
      <c r="E207" s="157">
        <v>868265.46028473531</v>
      </c>
      <c r="F207" s="157">
        <f t="shared" si="143"/>
        <v>868265.46028473531</v>
      </c>
      <c r="G207" s="157"/>
      <c r="H207" s="157">
        <v>903704.8668269692</v>
      </c>
      <c r="I207" s="157">
        <f t="shared" si="144"/>
        <v>903704.8668269692</v>
      </c>
      <c r="J207" s="157"/>
    </row>
    <row r="208" spans="1:10" ht="15.75" customHeight="1">
      <c r="A208" s="3" t="str">
        <f>CONCATENATE(B208,"-",D208)</f>
        <v>5392-Frontier Charter Academy</v>
      </c>
      <c r="B208" s="21">
        <v>5392</v>
      </c>
      <c r="C208" s="164"/>
      <c r="D208" s="21" t="s">
        <v>510</v>
      </c>
      <c r="E208" s="157">
        <v>0</v>
      </c>
      <c r="F208" s="157"/>
      <c r="G208" s="157"/>
      <c r="H208" s="157">
        <v>0</v>
      </c>
      <c r="I208" s="157"/>
      <c r="J208" s="157"/>
    </row>
    <row r="209" spans="1:10" ht="15.75" customHeight="1">
      <c r="A209" s="3" t="str">
        <f>CONCATENATE(B209,"-",C209)</f>
        <v>2138-Silver Falls SD 4J</v>
      </c>
      <c r="B209" s="21">
        <v>2138</v>
      </c>
      <c r="C209" s="164" t="s">
        <v>701</v>
      </c>
      <c r="D209" s="21"/>
      <c r="E209" s="157">
        <v>2741295.7445638315</v>
      </c>
      <c r="F209" s="157">
        <f>E209-G210-G211</f>
        <v>2591496.7905388316</v>
      </c>
      <c r="G209" s="157"/>
      <c r="H209" s="157">
        <v>2853185.3667909261</v>
      </c>
      <c r="I209" s="157">
        <f>H209-J210-J211</f>
        <v>2697272.3115909258</v>
      </c>
      <c r="J209" s="157"/>
    </row>
    <row r="210" spans="1:10" ht="15.75" customHeight="1">
      <c r="A210" s="3" t="str">
        <f t="shared" ref="A210:A211" si="145">CONCATENATE(B210,"-",D210)</f>
        <v>784-Bethany Charter School</v>
      </c>
      <c r="B210" s="21">
        <v>784</v>
      </c>
      <c r="C210" s="164"/>
      <c r="D210" s="21" t="s">
        <v>433</v>
      </c>
      <c r="E210" s="157">
        <v>81286.780400000003</v>
      </c>
      <c r="F210" s="157">
        <f t="shared" ref="F210:F211" si="146">G210</f>
        <v>81286.780400000003</v>
      </c>
      <c r="G210" s="157">
        <f t="shared" ref="G210:G211" si="147">E210</f>
        <v>81286.780400000003</v>
      </c>
      <c r="H210" s="157">
        <v>84604.531199999998</v>
      </c>
      <c r="I210" s="157">
        <f t="shared" ref="I210:I211" si="148">J210</f>
        <v>84604.531199999998</v>
      </c>
      <c r="J210" s="157">
        <f t="shared" ref="J210:J211" si="149">H210</f>
        <v>84604.531199999998</v>
      </c>
    </row>
    <row r="211" spans="1:10" ht="15.75" customHeight="1">
      <c r="A211" s="3" t="str">
        <f t="shared" si="145"/>
        <v>4746-The Community Roots School</v>
      </c>
      <c r="B211" s="21">
        <v>4746</v>
      </c>
      <c r="C211" s="164"/>
      <c r="D211" s="21" t="s">
        <v>727</v>
      </c>
      <c r="E211" s="157">
        <v>68512.17362500001</v>
      </c>
      <c r="F211" s="157">
        <f t="shared" si="146"/>
        <v>68512.17362500001</v>
      </c>
      <c r="G211" s="157">
        <f t="shared" si="147"/>
        <v>68512.17362500001</v>
      </c>
      <c r="H211" s="157">
        <v>71308.524000000005</v>
      </c>
      <c r="I211" s="157">
        <f t="shared" si="148"/>
        <v>71308.524000000005</v>
      </c>
      <c r="J211" s="157">
        <f t="shared" si="149"/>
        <v>71308.524000000005</v>
      </c>
    </row>
    <row r="212" spans="1:10" ht="15.75" customHeight="1">
      <c r="A212" s="3" t="str">
        <f t="shared" ref="A212:A215" si="150">CONCATENATE(B212,"-",C212)</f>
        <v>2139-Cascade SD 5</v>
      </c>
      <c r="B212" s="21">
        <v>2139</v>
      </c>
      <c r="C212" s="164" t="s">
        <v>445</v>
      </c>
      <c r="D212" s="21"/>
      <c r="E212" s="157">
        <v>1998874.5276275547</v>
      </c>
      <c r="F212" s="157">
        <f t="shared" ref="F212:F214" si="151">E212</f>
        <v>1998874.5276275547</v>
      </c>
      <c r="G212" s="157"/>
      <c r="H212" s="157">
        <v>2080461.2430409242</v>
      </c>
      <c r="I212" s="157">
        <f t="shared" ref="I212:I214" si="152">H212</f>
        <v>2080461.2430409242</v>
      </c>
      <c r="J212" s="157"/>
    </row>
    <row r="213" spans="1:10" ht="15.75" customHeight="1">
      <c r="A213" s="3" t="str">
        <f t="shared" si="150"/>
        <v>2140-Jefferson SD 14J</v>
      </c>
      <c r="B213" s="21">
        <v>2140</v>
      </c>
      <c r="C213" s="164" t="s">
        <v>545</v>
      </c>
      <c r="D213" s="21"/>
      <c r="E213" s="157">
        <v>667643.48424368643</v>
      </c>
      <c r="F213" s="157">
        <f t="shared" si="151"/>
        <v>667643.48424368643</v>
      </c>
      <c r="G213" s="157"/>
      <c r="H213" s="157">
        <v>694894.23870261235</v>
      </c>
      <c r="I213" s="157">
        <f t="shared" si="152"/>
        <v>694894.23870261235</v>
      </c>
      <c r="J213" s="157"/>
    </row>
    <row r="214" spans="1:10" ht="15.75" customHeight="1">
      <c r="A214" s="3" t="str">
        <f t="shared" si="150"/>
        <v>2141-North Marion SD 15</v>
      </c>
      <c r="B214" s="21">
        <v>2141</v>
      </c>
      <c r="C214" s="164" t="s">
        <v>622</v>
      </c>
      <c r="D214" s="21"/>
      <c r="E214" s="157">
        <v>1451918.5119539262</v>
      </c>
      <c r="F214" s="157">
        <f t="shared" si="151"/>
        <v>1451918.5119539262</v>
      </c>
      <c r="G214" s="157"/>
      <c r="H214" s="157">
        <v>1511180.4920336781</v>
      </c>
      <c r="I214" s="157">
        <f t="shared" si="152"/>
        <v>1511180.4920336781</v>
      </c>
      <c r="J214" s="157"/>
    </row>
    <row r="215" spans="1:10" ht="15.75" customHeight="1">
      <c r="A215" s="3" t="str">
        <f t="shared" si="150"/>
        <v>2142-Salem-Keizer SD 24J</v>
      </c>
      <c r="B215" s="21">
        <v>2142</v>
      </c>
      <c r="C215" s="164" t="s">
        <v>686</v>
      </c>
      <c r="D215" s="21"/>
      <c r="E215" s="157">
        <v>33488596.566076614</v>
      </c>
      <c r="F215" s="157">
        <f>E215-G216-G217-G218-G219-G220</f>
        <v>32978727.628326613</v>
      </c>
      <c r="G215" s="157"/>
      <c r="H215" s="157">
        <v>34855478.058569536</v>
      </c>
      <c r="I215" s="157">
        <f>H215-J216-J217-J218-J219-J220</f>
        <v>34324798.626569539</v>
      </c>
      <c r="J215" s="157"/>
    </row>
    <row r="216" spans="1:10" ht="15.75" customHeight="1">
      <c r="A216" s="3" t="str">
        <f t="shared" ref="A216:A220" si="153">CONCATENATE(B216,"-",D216)</f>
        <v>1358-Howard Street Charter</v>
      </c>
      <c r="B216" s="21">
        <v>1358</v>
      </c>
      <c r="C216" s="164"/>
      <c r="D216" s="21" t="s">
        <v>532</v>
      </c>
      <c r="E216" s="157">
        <v>125423.265025</v>
      </c>
      <c r="F216" s="157">
        <f t="shared" ref="F216:F220" si="154">G216</f>
        <v>125423.265025</v>
      </c>
      <c r="G216" s="157">
        <f t="shared" ref="G216:G220" si="155">E216</f>
        <v>125423.265025</v>
      </c>
      <c r="H216" s="157">
        <v>130542.4632</v>
      </c>
      <c r="I216" s="157">
        <f t="shared" ref="I216:I220" si="156">J216</f>
        <v>130542.4632</v>
      </c>
      <c r="J216" s="157">
        <f t="shared" ref="J216:J220" si="157">H216</f>
        <v>130542.4632</v>
      </c>
    </row>
    <row r="217" spans="1:10" ht="15.75" customHeight="1">
      <c r="A217" s="3" t="str">
        <f t="shared" si="153"/>
        <v>3528-Optimum Learning Environment Charter School</v>
      </c>
      <c r="B217" s="21">
        <v>3528</v>
      </c>
      <c r="C217" s="164"/>
      <c r="D217" s="21" t="s">
        <v>633</v>
      </c>
      <c r="E217" s="157">
        <v>87817.137400000007</v>
      </c>
      <c r="F217" s="157">
        <f t="shared" si="154"/>
        <v>87817.137400000007</v>
      </c>
      <c r="G217" s="157">
        <f t="shared" si="155"/>
        <v>87817.137400000007</v>
      </c>
      <c r="H217" s="157">
        <v>91401.427200000006</v>
      </c>
      <c r="I217" s="157">
        <f t="shared" si="156"/>
        <v>91401.427200000006</v>
      </c>
      <c r="J217" s="157">
        <f t="shared" si="157"/>
        <v>91401.427200000006</v>
      </c>
    </row>
    <row r="218" spans="1:10" ht="15.75" customHeight="1">
      <c r="A218" s="3" t="str">
        <f t="shared" si="153"/>
        <v>4210-Jane Goodall Environmental Middle Charter School</v>
      </c>
      <c r="B218" s="21">
        <v>4210</v>
      </c>
      <c r="C218" s="164"/>
      <c r="D218" s="21" t="s">
        <v>543</v>
      </c>
      <c r="E218" s="157">
        <v>63677.446450000003</v>
      </c>
      <c r="F218" s="157">
        <f t="shared" si="154"/>
        <v>63677.446450000003</v>
      </c>
      <c r="G218" s="157">
        <f t="shared" si="155"/>
        <v>63677.446450000003</v>
      </c>
      <c r="H218" s="157">
        <v>66276.46560000001</v>
      </c>
      <c r="I218" s="157">
        <f t="shared" si="156"/>
        <v>66276.46560000001</v>
      </c>
      <c r="J218" s="157">
        <f t="shared" si="157"/>
        <v>66276.46560000001</v>
      </c>
    </row>
    <row r="219" spans="1:10" ht="15.75" customHeight="1">
      <c r="A219" s="3" t="str">
        <f t="shared" si="153"/>
        <v>4390-Valley Inquiry Charter School</v>
      </c>
      <c r="B219" s="21">
        <v>4390</v>
      </c>
      <c r="C219" s="164"/>
      <c r="D219" s="21" t="s">
        <v>744</v>
      </c>
      <c r="E219" s="157">
        <v>140234.5673</v>
      </c>
      <c r="F219" s="157">
        <f t="shared" si="154"/>
        <v>140234.5673</v>
      </c>
      <c r="G219" s="157">
        <f t="shared" si="155"/>
        <v>140234.5673</v>
      </c>
      <c r="H219" s="157">
        <v>145958.29439999998</v>
      </c>
      <c r="I219" s="157">
        <f t="shared" si="156"/>
        <v>145958.29439999998</v>
      </c>
      <c r="J219" s="157">
        <f t="shared" si="157"/>
        <v>145958.29439999998</v>
      </c>
    </row>
    <row r="220" spans="1:10" ht="15.75" customHeight="1">
      <c r="A220" s="3" t="str">
        <f t="shared" si="153"/>
        <v>4850-Eagle Charter School</v>
      </c>
      <c r="B220" s="21">
        <v>4850</v>
      </c>
      <c r="C220" s="164"/>
      <c r="D220" s="21" t="s">
        <v>490</v>
      </c>
      <c r="E220" s="157">
        <v>92716.521575000006</v>
      </c>
      <c r="F220" s="157">
        <f t="shared" si="154"/>
        <v>92716.521575000006</v>
      </c>
      <c r="G220" s="157">
        <f t="shared" si="155"/>
        <v>92716.521575000006</v>
      </c>
      <c r="H220" s="157">
        <v>96500.781600000017</v>
      </c>
      <c r="I220" s="157">
        <f t="shared" si="156"/>
        <v>96500.781600000017</v>
      </c>
      <c r="J220" s="157">
        <f t="shared" si="157"/>
        <v>96500.781600000017</v>
      </c>
    </row>
    <row r="221" spans="1:10" ht="15.75" customHeight="1">
      <c r="A221" s="3" t="str">
        <f t="shared" ref="A221:A224" si="158">CONCATENATE(B221,"-",C221)</f>
        <v>2143-North Santiam SD 29J</v>
      </c>
      <c r="B221" s="21">
        <v>2143</v>
      </c>
      <c r="C221" s="164" t="s">
        <v>625</v>
      </c>
      <c r="D221" s="21"/>
      <c r="E221" s="157">
        <v>1631070.5277022331</v>
      </c>
      <c r="F221" s="157">
        <f t="shared" ref="F221:F223" si="159">E221</f>
        <v>1631070.5277022331</v>
      </c>
      <c r="G221" s="157"/>
      <c r="H221" s="157">
        <v>1697644.8349553852</v>
      </c>
      <c r="I221" s="157">
        <f t="shared" ref="I221:I223" si="160">H221</f>
        <v>1697644.8349553852</v>
      </c>
      <c r="J221" s="157"/>
    </row>
    <row r="222" spans="1:10" ht="15.75" customHeight="1">
      <c r="A222" s="3" t="str">
        <f t="shared" si="158"/>
        <v>2144-St Paul SD 45</v>
      </c>
      <c r="B222" s="21">
        <v>2144</v>
      </c>
      <c r="C222" s="164" t="s">
        <v>716</v>
      </c>
      <c r="D222" s="21"/>
      <c r="E222" s="157">
        <v>274820.76926813956</v>
      </c>
      <c r="F222" s="157">
        <f t="shared" si="159"/>
        <v>274820.76926813956</v>
      </c>
      <c r="G222" s="157"/>
      <c r="H222" s="157">
        <v>286037.94352398196</v>
      </c>
      <c r="I222" s="157">
        <f t="shared" si="160"/>
        <v>286037.94352398196</v>
      </c>
      <c r="J222" s="157"/>
    </row>
    <row r="223" spans="1:10" ht="15.75" customHeight="1">
      <c r="A223" s="3" t="str">
        <f t="shared" si="158"/>
        <v>2145-Mt Angel SD 91</v>
      </c>
      <c r="B223" s="21">
        <v>2145</v>
      </c>
      <c r="C223" s="164" t="s">
        <v>603</v>
      </c>
      <c r="D223" s="21"/>
      <c r="E223" s="157">
        <v>554953.94048557349</v>
      </c>
      <c r="F223" s="157">
        <f t="shared" si="159"/>
        <v>554953.94048557349</v>
      </c>
      <c r="G223" s="157"/>
      <c r="H223" s="157">
        <v>577605.12172988255</v>
      </c>
      <c r="I223" s="157">
        <f t="shared" si="160"/>
        <v>577605.12172988255</v>
      </c>
      <c r="J223" s="157"/>
    </row>
    <row r="224" spans="1:10" ht="15.75" customHeight="1">
      <c r="A224" s="3" t="str">
        <f t="shared" si="158"/>
        <v>2146-Woodburn SD 103</v>
      </c>
      <c r="B224" s="21">
        <v>2146</v>
      </c>
      <c r="C224" s="164" t="s">
        <v>758</v>
      </c>
      <c r="D224" s="21"/>
      <c r="E224" s="157">
        <v>4837619.2231586091</v>
      </c>
      <c r="F224" s="157">
        <f>E224-G225</f>
        <v>4725565.4093086096</v>
      </c>
      <c r="G224" s="157"/>
      <c r="H224" s="157">
        <v>5035073.0690018171</v>
      </c>
      <c r="I224" s="157">
        <f>H224-J225</f>
        <v>4918445.7362018172</v>
      </c>
      <c r="J224" s="157"/>
    </row>
    <row r="225" spans="1:10" ht="15.75" customHeight="1">
      <c r="A225" s="3" t="str">
        <f>CONCATENATE(B225,"-",D225)</f>
        <v>4230-Woodburn Arthur Academy</v>
      </c>
      <c r="B225" s="21">
        <v>4230</v>
      </c>
      <c r="C225" s="164"/>
      <c r="D225" s="21" t="s">
        <v>757</v>
      </c>
      <c r="E225" s="157">
        <v>112053.81385000001</v>
      </c>
      <c r="F225" s="157">
        <f>G225</f>
        <v>112053.81385000001</v>
      </c>
      <c r="G225" s="157">
        <f>E225</f>
        <v>112053.81385000001</v>
      </c>
      <c r="H225" s="157">
        <v>116627.3328</v>
      </c>
      <c r="I225" s="157">
        <f>J225</f>
        <v>116627.3328</v>
      </c>
      <c r="J225" s="157">
        <f>H225</f>
        <v>116627.3328</v>
      </c>
    </row>
    <row r="226" spans="1:10" ht="15.75" customHeight="1">
      <c r="A226" s="3" t="str">
        <f t="shared" ref="A226:A227" si="161">CONCATENATE(B226,"-",C226)</f>
        <v>2147-Morrow SD 1</v>
      </c>
      <c r="B226" s="21">
        <v>2147</v>
      </c>
      <c r="C226" s="164" t="s">
        <v>600</v>
      </c>
      <c r="D226" s="21"/>
      <c r="E226" s="157">
        <v>2037091.9716910732</v>
      </c>
      <c r="F226" s="157">
        <f>E226</f>
        <v>2037091.9716910732</v>
      </c>
      <c r="G226" s="157"/>
      <c r="H226" s="157">
        <v>2120238.5827805046</v>
      </c>
      <c r="I226" s="157">
        <f>H226</f>
        <v>2120238.5827805046</v>
      </c>
      <c r="J226" s="157"/>
    </row>
    <row r="227" spans="1:10" ht="15.75" customHeight="1">
      <c r="A227" s="3" t="str">
        <f t="shared" si="161"/>
        <v>3997-Ione SD R2</v>
      </c>
      <c r="B227" s="21">
        <v>3997</v>
      </c>
      <c r="C227" s="164" t="s">
        <v>540</v>
      </c>
      <c r="D227" s="21"/>
      <c r="E227" s="157">
        <v>194303.51138006104</v>
      </c>
      <c r="F227" s="157">
        <f>E227-G228</f>
        <v>31251.488780061016</v>
      </c>
      <c r="G227" s="157"/>
      <c r="H227" s="157">
        <v>202234.26694659414</v>
      </c>
      <c r="I227" s="157">
        <f>H227-J228</f>
        <v>32527.214146594139</v>
      </c>
      <c r="J227" s="157"/>
    </row>
    <row r="228" spans="1:10" ht="15.75" customHeight="1">
      <c r="A228" s="3" t="str">
        <f>CONCATENATE(B228,"-",D228)</f>
        <v>3363-Ione Community Charter School</v>
      </c>
      <c r="B228" s="21">
        <v>3363</v>
      </c>
      <c r="C228" s="164"/>
      <c r="D228" s="21" t="s">
        <v>539</v>
      </c>
      <c r="E228" s="157">
        <v>163052.02260000003</v>
      </c>
      <c r="F228" s="157">
        <f>G228</f>
        <v>163052.02260000003</v>
      </c>
      <c r="G228" s="157">
        <f>E228</f>
        <v>163052.02260000003</v>
      </c>
      <c r="H228" s="157">
        <v>169707.0528</v>
      </c>
      <c r="I228" s="157">
        <f>J228</f>
        <v>169707.0528</v>
      </c>
      <c r="J228" s="157">
        <f>H228</f>
        <v>169707.0528</v>
      </c>
    </row>
    <row r="229" spans="1:10" ht="15.75" customHeight="1">
      <c r="A229" s="3" t="str">
        <f>CONCATENATE(B229,"-",C229)</f>
        <v>2180-Portland SD 1J</v>
      </c>
      <c r="B229" s="21">
        <v>2180</v>
      </c>
      <c r="C229" s="164" t="s">
        <v>662</v>
      </c>
      <c r="D229" s="21"/>
      <c r="E229" s="157">
        <v>36577494.273285523</v>
      </c>
      <c r="F229" s="157">
        <f>E229-G230-G231-G232-G233-G234-G235-G236</f>
        <v>35402262.778485529</v>
      </c>
      <c r="G229" s="157"/>
      <c r="H229" s="157">
        <v>38070453.223215543</v>
      </c>
      <c r="I229" s="157">
        <f>H229-J230-J231-J232-J233-J234-J235-J236</f>
        <v>36847254.208815537</v>
      </c>
      <c r="J229" s="157"/>
    </row>
    <row r="230" spans="1:10" ht="15.75" customHeight="1">
      <c r="A230" s="3" t="str">
        <f t="shared" ref="A230:A236" si="162">CONCATENATE(B230,"-",D230)</f>
        <v>3991-Emerson School</v>
      </c>
      <c r="B230" s="21">
        <v>3991</v>
      </c>
      <c r="C230" s="164"/>
      <c r="D230" s="21" t="s">
        <v>497</v>
      </c>
      <c r="E230" s="157">
        <v>83661.30872500001</v>
      </c>
      <c r="F230" s="157">
        <f t="shared" ref="F230:F236" si="163">G230</f>
        <v>83661.30872500001</v>
      </c>
      <c r="G230" s="157">
        <f t="shared" ref="G230:G236" si="164">E230</f>
        <v>83661.30872500001</v>
      </c>
      <c r="H230" s="157">
        <v>87075.976800000019</v>
      </c>
      <c r="I230" s="157">
        <f t="shared" ref="I230:I236" si="165">J230</f>
        <v>87075.976800000019</v>
      </c>
      <c r="J230" s="157">
        <f t="shared" ref="J230:J236" si="166">H230</f>
        <v>87075.976800000019</v>
      </c>
    </row>
    <row r="231" spans="1:10" ht="15.75" customHeight="1">
      <c r="A231" s="3" t="str">
        <f t="shared" si="162"/>
        <v>4400-Portland Arthur Academy Charter School</v>
      </c>
      <c r="B231" s="21">
        <v>4400</v>
      </c>
      <c r="C231" s="164"/>
      <c r="D231" s="21" t="s">
        <v>661</v>
      </c>
      <c r="E231" s="157">
        <v>109163.64595000002</v>
      </c>
      <c r="F231" s="157">
        <f t="shared" si="163"/>
        <v>109163.64595000002</v>
      </c>
      <c r="G231" s="157">
        <f t="shared" si="164"/>
        <v>109163.64595000002</v>
      </c>
      <c r="H231" s="157">
        <v>113619.20160000001</v>
      </c>
      <c r="I231" s="157">
        <f t="shared" si="165"/>
        <v>113619.20160000001</v>
      </c>
      <c r="J231" s="157">
        <f t="shared" si="166"/>
        <v>113619.20160000001</v>
      </c>
    </row>
    <row r="232" spans="1:10" ht="15.75" customHeight="1">
      <c r="A232" s="3" t="str">
        <f t="shared" si="162"/>
        <v>4534-Portland Village School</v>
      </c>
      <c r="B232" s="21">
        <v>4534</v>
      </c>
      <c r="C232" s="164"/>
      <c r="D232" s="21" t="s">
        <v>663</v>
      </c>
      <c r="E232" s="157">
        <v>279369.9656</v>
      </c>
      <c r="F232" s="157">
        <f t="shared" si="163"/>
        <v>279369.9656</v>
      </c>
      <c r="G232" s="157">
        <f t="shared" si="164"/>
        <v>279369.9656</v>
      </c>
      <c r="H232" s="157">
        <v>290772.55680000002</v>
      </c>
      <c r="I232" s="157">
        <f t="shared" si="165"/>
        <v>290772.55680000002</v>
      </c>
      <c r="J232" s="157">
        <f t="shared" si="166"/>
        <v>290772.55680000002</v>
      </c>
    </row>
    <row r="233" spans="1:10" ht="15.75" customHeight="1">
      <c r="A233" s="3" t="str">
        <f t="shared" si="162"/>
        <v>4604-The Cottonwood School of Civics and Science</v>
      </c>
      <c r="B233" s="21">
        <v>4604</v>
      </c>
      <c r="C233" s="164"/>
      <c r="D233" s="21" t="s">
        <v>728</v>
      </c>
      <c r="E233" s="157">
        <v>124319.24675000002</v>
      </c>
      <c r="F233" s="157">
        <f t="shared" si="163"/>
        <v>124319.24675000002</v>
      </c>
      <c r="G233" s="157">
        <f t="shared" si="164"/>
        <v>124319.24675000002</v>
      </c>
      <c r="H233" s="157">
        <v>129393.38400000001</v>
      </c>
      <c r="I233" s="157">
        <f t="shared" si="165"/>
        <v>129393.38400000001</v>
      </c>
      <c r="J233" s="157">
        <f t="shared" si="166"/>
        <v>129393.38400000001</v>
      </c>
    </row>
    <row r="234" spans="1:10" ht="15.75" customHeight="1">
      <c r="A234" s="3" t="str">
        <f t="shared" si="162"/>
        <v>4720-The Ivy School</v>
      </c>
      <c r="B234" s="21">
        <v>4720</v>
      </c>
      <c r="C234" s="164"/>
      <c r="D234" s="21" t="s">
        <v>729</v>
      </c>
      <c r="E234" s="157">
        <v>182510.54675000001</v>
      </c>
      <c r="F234" s="157">
        <f t="shared" si="163"/>
        <v>182510.54675000001</v>
      </c>
      <c r="G234" s="157">
        <f t="shared" si="164"/>
        <v>182510.54675000001</v>
      </c>
      <c r="H234" s="157">
        <v>189959.78399999999</v>
      </c>
      <c r="I234" s="157">
        <f t="shared" si="165"/>
        <v>189959.78399999999</v>
      </c>
      <c r="J234" s="157">
        <f t="shared" si="166"/>
        <v>189959.78399999999</v>
      </c>
    </row>
    <row r="235" spans="1:10" ht="15.75" customHeight="1">
      <c r="A235" s="3" t="str">
        <f t="shared" si="162"/>
        <v>5060-Le Monde French Immersion Public Charter School</v>
      </c>
      <c r="B235" s="21">
        <v>5060</v>
      </c>
      <c r="C235" s="164"/>
      <c r="D235" s="21" t="s">
        <v>569</v>
      </c>
      <c r="E235" s="157">
        <v>250332.50690000004</v>
      </c>
      <c r="F235" s="157">
        <f t="shared" si="163"/>
        <v>250332.50690000004</v>
      </c>
      <c r="G235" s="157">
        <f t="shared" si="164"/>
        <v>250332.50690000004</v>
      </c>
      <c r="H235" s="157">
        <v>260549.92320000002</v>
      </c>
      <c r="I235" s="157">
        <f t="shared" si="165"/>
        <v>260549.92320000002</v>
      </c>
      <c r="J235" s="157">
        <f t="shared" si="166"/>
        <v>260549.92320000002</v>
      </c>
    </row>
    <row r="236" spans="1:10" ht="15.75" customHeight="1">
      <c r="A236" s="3" t="str">
        <f t="shared" si="162"/>
        <v>5218-Kairos PDX</v>
      </c>
      <c r="B236" s="21">
        <v>5218</v>
      </c>
      <c r="C236" s="164"/>
      <c r="D236" s="21" t="s">
        <v>555</v>
      </c>
      <c r="E236" s="157">
        <v>145874.27412500003</v>
      </c>
      <c r="F236" s="157">
        <f t="shared" si="163"/>
        <v>145874.27412500003</v>
      </c>
      <c r="G236" s="157">
        <f t="shared" si="164"/>
        <v>145874.27412500003</v>
      </c>
      <c r="H236" s="157">
        <v>151828.18800000002</v>
      </c>
      <c r="I236" s="157">
        <f t="shared" si="165"/>
        <v>151828.18800000002</v>
      </c>
      <c r="J236" s="157">
        <f t="shared" si="166"/>
        <v>151828.18800000002</v>
      </c>
    </row>
    <row r="237" spans="1:10" ht="15.75" customHeight="1">
      <c r="A237" s="3" t="str">
        <f t="shared" ref="A237:A238" si="167">CONCATENATE(B237,"-",C237)</f>
        <v>2181-Parkrose SD 3</v>
      </c>
      <c r="B237" s="21">
        <v>2181</v>
      </c>
      <c r="C237" s="164" t="s">
        <v>646</v>
      </c>
      <c r="D237" s="21"/>
      <c r="E237" s="157">
        <v>2407186.8936356418</v>
      </c>
      <c r="F237" s="157">
        <f>E237</f>
        <v>2407186.8936356418</v>
      </c>
      <c r="G237" s="157"/>
      <c r="H237" s="157">
        <v>2505439.419906484</v>
      </c>
      <c r="I237" s="157">
        <f>H237</f>
        <v>2505439.419906484</v>
      </c>
      <c r="J237" s="157"/>
    </row>
    <row r="238" spans="1:10" ht="15.75" customHeight="1">
      <c r="A238" s="3" t="str">
        <f t="shared" si="167"/>
        <v>2182-Reynolds SD 7</v>
      </c>
      <c r="B238" s="21">
        <v>2182</v>
      </c>
      <c r="C238" s="164" t="s">
        <v>675</v>
      </c>
      <c r="D238" s="21"/>
      <c r="E238" s="157">
        <v>9235594.7862742823</v>
      </c>
      <c r="F238" s="157">
        <f>E238-G239-G240-G241</f>
        <v>8499882.1803742815</v>
      </c>
      <c r="G238" s="157"/>
      <c r="H238" s="157">
        <v>9612557.8387752734</v>
      </c>
      <c r="I238" s="157">
        <f>H238-J239-J240-J241</f>
        <v>8846816.8435752727</v>
      </c>
      <c r="J238" s="157"/>
    </row>
    <row r="239" spans="1:10" ht="15.75" customHeight="1">
      <c r="A239" s="3" t="str">
        <f t="shared" ref="A239:A241" si="168">CONCATENATE(B239,"-",D239)</f>
        <v>3490-Multnomah Learning Academy</v>
      </c>
      <c r="B239" s="21">
        <v>3490</v>
      </c>
      <c r="C239" s="164"/>
      <c r="D239" s="21" t="s">
        <v>607</v>
      </c>
      <c r="E239" s="157">
        <v>379659.43830000004</v>
      </c>
      <c r="F239" s="157">
        <f t="shared" ref="F239:F241" si="169">G239</f>
        <v>379659.43830000004</v>
      </c>
      <c r="G239" s="157">
        <f t="shared" ref="G239:G241" si="170">E239</f>
        <v>379659.43830000004</v>
      </c>
      <c r="H239" s="157">
        <v>395155.38240000006</v>
      </c>
      <c r="I239" s="157">
        <f t="shared" ref="I239:I241" si="171">J239</f>
        <v>395155.38240000006</v>
      </c>
      <c r="J239" s="157">
        <f t="shared" ref="J239:J241" si="172">H239</f>
        <v>395155.38240000006</v>
      </c>
    </row>
    <row r="240" spans="1:10" ht="15.75" customHeight="1">
      <c r="A240" s="3" t="str">
        <f t="shared" si="168"/>
        <v>4216-Reynolds Arthur Academy</v>
      </c>
      <c r="B240" s="21">
        <v>4216</v>
      </c>
      <c r="C240" s="164"/>
      <c r="D240" s="21" t="s">
        <v>674</v>
      </c>
      <c r="E240" s="157">
        <v>110561.85357500002</v>
      </c>
      <c r="F240" s="157">
        <f t="shared" si="169"/>
        <v>110561.85357500002</v>
      </c>
      <c r="G240" s="157">
        <f t="shared" si="170"/>
        <v>110561.85357500002</v>
      </c>
      <c r="H240" s="157">
        <v>115074.47760000001</v>
      </c>
      <c r="I240" s="157">
        <f t="shared" si="171"/>
        <v>115074.47760000001</v>
      </c>
      <c r="J240" s="157">
        <f t="shared" si="172"/>
        <v>115074.47760000001</v>
      </c>
    </row>
    <row r="241" spans="1:10" ht="15.75" customHeight="1">
      <c r="A241" s="3" t="str">
        <f t="shared" si="168"/>
        <v>4822-Rockwood Preparatory Academy</v>
      </c>
      <c r="B241" s="21">
        <v>4822</v>
      </c>
      <c r="C241" s="164"/>
      <c r="D241" s="21" t="s">
        <v>683</v>
      </c>
      <c r="E241" s="157">
        <v>245491.31402500003</v>
      </c>
      <c r="F241" s="157">
        <f t="shared" si="169"/>
        <v>245491.31402500003</v>
      </c>
      <c r="G241" s="157">
        <f t="shared" si="170"/>
        <v>245491.31402500003</v>
      </c>
      <c r="H241" s="157">
        <v>255511.13520000002</v>
      </c>
      <c r="I241" s="157">
        <f t="shared" si="171"/>
        <v>255511.13520000002</v>
      </c>
      <c r="J241" s="157">
        <f t="shared" si="172"/>
        <v>255511.13520000002</v>
      </c>
    </row>
    <row r="242" spans="1:10" ht="15.75" customHeight="1">
      <c r="A242" s="3" t="str">
        <f>CONCATENATE(B242,"-",C242)</f>
        <v>2183-Gresham-Barlow SD 10J</v>
      </c>
      <c r="B242" s="21">
        <v>2183</v>
      </c>
      <c r="C242" s="164" t="s">
        <v>519</v>
      </c>
      <c r="D242" s="21"/>
      <c r="E242" s="157">
        <v>8645756.6017712224</v>
      </c>
      <c r="F242" s="157">
        <f>E242-G243-G244-G245</f>
        <v>8313610.3599212235</v>
      </c>
      <c r="G242" s="157"/>
      <c r="H242" s="157">
        <v>8998644.6263333131</v>
      </c>
      <c r="I242" s="157">
        <f>H242-J243-J244-J245</f>
        <v>8652941.7095333133</v>
      </c>
      <c r="J242" s="157"/>
    </row>
    <row r="243" spans="1:10" ht="15.75" customHeight="1">
      <c r="A243" s="3" t="str">
        <f t="shared" ref="A243:A246" si="173">CONCATENATE(B243,"-",D243)</f>
        <v>3553-Center for Advanced Learning</v>
      </c>
      <c r="B243" s="21">
        <v>3553</v>
      </c>
      <c r="C243" s="164"/>
      <c r="D243" s="21" t="s">
        <v>448</v>
      </c>
      <c r="E243" s="157">
        <v>12.931400000000002</v>
      </c>
      <c r="F243" s="157">
        <f t="shared" ref="F243:F245" si="174">G243</f>
        <v>12.931400000000002</v>
      </c>
      <c r="G243" s="157">
        <f t="shared" ref="G243:G245" si="175">E243</f>
        <v>12.931400000000002</v>
      </c>
      <c r="H243" s="157">
        <v>13.459200000000001</v>
      </c>
      <c r="I243" s="157">
        <f t="shared" ref="I243:I246" si="176">J243</f>
        <v>13.459200000000001</v>
      </c>
      <c r="J243" s="157">
        <f t="shared" ref="J243:J245" si="177">H243</f>
        <v>13.459200000000001</v>
      </c>
    </row>
    <row r="244" spans="1:10" ht="15.75" customHeight="1">
      <c r="A244" s="3" t="str">
        <f t="shared" si="173"/>
        <v>4601-Gresham Arthur Academy</v>
      </c>
      <c r="B244" s="21">
        <v>4601</v>
      </c>
      <c r="C244" s="164"/>
      <c r="D244" s="21" t="s">
        <v>518</v>
      </c>
      <c r="E244" s="157">
        <v>110500.42942500001</v>
      </c>
      <c r="F244" s="157">
        <f t="shared" si="174"/>
        <v>110500.42942500001</v>
      </c>
      <c r="G244" s="157">
        <f t="shared" si="175"/>
        <v>110500.42942500001</v>
      </c>
      <c r="H244" s="157">
        <v>115010.54640000001</v>
      </c>
      <c r="I244" s="157">
        <f t="shared" si="176"/>
        <v>115010.54640000001</v>
      </c>
      <c r="J244" s="157">
        <f t="shared" si="177"/>
        <v>115010.54640000001</v>
      </c>
    </row>
    <row r="245" spans="1:10" ht="15.75" customHeight="1">
      <c r="A245" s="3" t="str">
        <f t="shared" si="173"/>
        <v>4667-Lewis and Clark Montessori Charter School</v>
      </c>
      <c r="B245" s="21">
        <v>4667</v>
      </c>
      <c r="C245" s="164"/>
      <c r="D245" s="21" t="s">
        <v>571</v>
      </c>
      <c r="E245" s="157">
        <v>221632.88102500004</v>
      </c>
      <c r="F245" s="157">
        <f t="shared" si="174"/>
        <v>221632.88102500004</v>
      </c>
      <c r="G245" s="157">
        <f t="shared" si="175"/>
        <v>221632.88102500004</v>
      </c>
      <c r="H245" s="157">
        <v>230678.91120000003</v>
      </c>
      <c r="I245" s="157">
        <f t="shared" si="176"/>
        <v>230678.91120000003</v>
      </c>
      <c r="J245" s="157">
        <f t="shared" si="177"/>
        <v>230678.91120000003</v>
      </c>
    </row>
    <row r="246" spans="1:10" ht="15.75" customHeight="1">
      <c r="A246" s="3" t="str">
        <f t="shared" si="173"/>
        <v>4740-Metro East Web Academy</v>
      </c>
      <c r="B246" s="21">
        <v>4740</v>
      </c>
      <c r="C246" s="164"/>
      <c r="D246" s="21" t="s">
        <v>589</v>
      </c>
      <c r="E246" s="157">
        <v>0</v>
      </c>
      <c r="F246" s="157"/>
      <c r="G246" s="157"/>
      <c r="H246" s="157">
        <v>0</v>
      </c>
      <c r="I246" s="157">
        <f t="shared" si="176"/>
        <v>0</v>
      </c>
      <c r="J246" s="157"/>
    </row>
    <row r="247" spans="1:10" ht="15.75" customHeight="1">
      <c r="A247" s="3" t="str">
        <f t="shared" ref="A247:A248" si="178">CONCATENATE(B247,"-",C247)</f>
        <v>2185-Centennial SD 28J</v>
      </c>
      <c r="B247" s="21">
        <v>2185</v>
      </c>
      <c r="C247" s="164" t="s">
        <v>447</v>
      </c>
      <c r="D247" s="21"/>
      <c r="E247" s="157">
        <v>4888807.7394158849</v>
      </c>
      <c r="F247" s="157">
        <f>E247</f>
        <v>4888807.7394158849</v>
      </c>
      <c r="G247" s="157"/>
      <c r="H247" s="157">
        <v>5088350.9124532677</v>
      </c>
      <c r="I247" s="157">
        <f>H247</f>
        <v>5088350.9124532677</v>
      </c>
      <c r="J247" s="157"/>
    </row>
    <row r="248" spans="1:10" ht="15.75" customHeight="1">
      <c r="A248" s="3" t="str">
        <f t="shared" si="178"/>
        <v>2186-Corbett SD 39</v>
      </c>
      <c r="B248" s="21">
        <v>2186</v>
      </c>
      <c r="C248" s="164" t="s">
        <v>466</v>
      </c>
      <c r="D248" s="21"/>
      <c r="E248" s="157">
        <v>816512.81098390603</v>
      </c>
      <c r="F248" s="157">
        <f>E248-G249</f>
        <v>113060.81523390603</v>
      </c>
      <c r="G248" s="157"/>
      <c r="H248" s="157">
        <v>849839.86449345306</v>
      </c>
      <c r="I248" s="157">
        <f>H248-J249</f>
        <v>117676.2084934531</v>
      </c>
      <c r="J248" s="157"/>
    </row>
    <row r="249" spans="1:10" ht="15.75" customHeight="1">
      <c r="A249" s="3" t="str">
        <f>CONCATENATE(B249,"-",D249)</f>
        <v>4592-Corbett School</v>
      </c>
      <c r="B249" s="21">
        <v>4592</v>
      </c>
      <c r="C249" s="164"/>
      <c r="D249" s="21" t="s">
        <v>465</v>
      </c>
      <c r="E249" s="157">
        <v>703451.99575</v>
      </c>
      <c r="F249" s="157">
        <f>G249</f>
        <v>703451.99575</v>
      </c>
      <c r="G249" s="157">
        <f>E249</f>
        <v>703451.99575</v>
      </c>
      <c r="H249" s="157">
        <v>732163.65599999996</v>
      </c>
      <c r="I249" s="157">
        <f>J249</f>
        <v>732163.65599999996</v>
      </c>
      <c r="J249" s="157">
        <f>H249</f>
        <v>732163.65599999996</v>
      </c>
    </row>
    <row r="250" spans="1:10" ht="15.75" customHeight="1">
      <c r="A250" s="3" t="str">
        <f>CONCATENATE(B250,"-",C250)</f>
        <v>2187-David Douglas SD 40</v>
      </c>
      <c r="B250" s="21">
        <v>2187</v>
      </c>
      <c r="C250" s="164" t="s">
        <v>477</v>
      </c>
      <c r="D250" s="21"/>
      <c r="E250" s="157">
        <v>7844287.7526808474</v>
      </c>
      <c r="F250" s="157">
        <f>E250-G251</f>
        <v>7734973.7792058475</v>
      </c>
      <c r="G250" s="157"/>
      <c r="H250" s="157">
        <v>8164462.7629943499</v>
      </c>
      <c r="I250" s="157">
        <f>H250-J251</f>
        <v>8050687.0981943496</v>
      </c>
      <c r="J250" s="157"/>
    </row>
    <row r="251" spans="1:10" ht="15.75" customHeight="1">
      <c r="A251" s="3" t="str">
        <f>CONCATENATE(B251,"-",D251)</f>
        <v>3580-Arthur Academy</v>
      </c>
      <c r="B251" s="21">
        <v>3580</v>
      </c>
      <c r="C251" s="164"/>
      <c r="D251" s="21" t="s">
        <v>419</v>
      </c>
      <c r="E251" s="157">
        <v>109313.97347500001</v>
      </c>
      <c r="F251" s="157">
        <f>G251</f>
        <v>109313.97347500001</v>
      </c>
      <c r="G251" s="157">
        <f>E251</f>
        <v>109313.97347500001</v>
      </c>
      <c r="H251" s="157">
        <v>113775.6648</v>
      </c>
      <c r="I251" s="157">
        <f>J251</f>
        <v>113775.6648</v>
      </c>
      <c r="J251" s="157">
        <f>H251</f>
        <v>113775.6648</v>
      </c>
    </row>
    <row r="252" spans="1:10" ht="15.75" customHeight="1">
      <c r="A252" s="3" t="str">
        <f t="shared" ref="A252:A253" si="179">CONCATENATE(B252,"-",C252)</f>
        <v>2188-Riverdale SD 51J</v>
      </c>
      <c r="B252" s="21">
        <v>2188</v>
      </c>
      <c r="C252" s="164" t="s">
        <v>680</v>
      </c>
      <c r="D252" s="21"/>
      <c r="E252" s="157">
        <v>442278.8152082208</v>
      </c>
      <c r="F252" s="157">
        <f>E252</f>
        <v>442278.8152082208</v>
      </c>
      <c r="G252" s="157"/>
      <c r="H252" s="157">
        <v>460331.01174733182</v>
      </c>
      <c r="I252" s="157">
        <f>H252</f>
        <v>460331.01174733182</v>
      </c>
      <c r="J252" s="157"/>
    </row>
    <row r="253" spans="1:10" ht="15.75" customHeight="1">
      <c r="A253" s="3" t="str">
        <f t="shared" si="179"/>
        <v>2190-Dallas SD 2</v>
      </c>
      <c r="B253" s="21">
        <v>2190</v>
      </c>
      <c r="C253" s="164" t="s">
        <v>476</v>
      </c>
      <c r="D253" s="21"/>
      <c r="E253" s="157">
        <v>2391493.185539071</v>
      </c>
      <c r="F253" s="157">
        <f>E253-G254-G255</f>
        <v>2080121.2377890709</v>
      </c>
      <c r="G253" s="157"/>
      <c r="H253" s="157">
        <v>2489105.1522957673</v>
      </c>
      <c r="I253" s="157">
        <f>H253-J254-J255</f>
        <v>2165024.440295767</v>
      </c>
      <c r="J253" s="157"/>
    </row>
    <row r="254" spans="1:10" ht="15.75" customHeight="1">
      <c r="A254" s="3" t="str">
        <f t="shared" ref="A254:A255" si="180">CONCATENATE(B254,"-",D254)</f>
        <v>3461-Luckiamute Valley Charter School</v>
      </c>
      <c r="B254" s="21">
        <v>3461</v>
      </c>
      <c r="C254" s="164"/>
      <c r="D254" s="21" t="s">
        <v>580</v>
      </c>
      <c r="E254" s="157">
        <v>182922.73512500004</v>
      </c>
      <c r="F254" s="157">
        <f t="shared" ref="F254:F255" si="181">G254</f>
        <v>182922.73512500004</v>
      </c>
      <c r="G254" s="157">
        <f t="shared" ref="G254:G255" si="182">E254</f>
        <v>182922.73512500004</v>
      </c>
      <c r="H254" s="157">
        <v>190388.79600000003</v>
      </c>
      <c r="I254" s="157">
        <f t="shared" ref="I254:I255" si="183">J254</f>
        <v>190388.79600000003</v>
      </c>
      <c r="J254" s="157">
        <f t="shared" ref="J254:J255" si="184">H254</f>
        <v>190388.79600000003</v>
      </c>
    </row>
    <row r="255" spans="1:10" ht="15.75" customHeight="1">
      <c r="A255" s="3" t="str">
        <f t="shared" si="180"/>
        <v>5298-Dallas Community Charter</v>
      </c>
      <c r="B255" s="21">
        <v>5298</v>
      </c>
      <c r="C255" s="164"/>
      <c r="D255" s="21" t="s">
        <v>475</v>
      </c>
      <c r="E255" s="157">
        <v>128449.212625</v>
      </c>
      <c r="F255" s="157">
        <f t="shared" si="181"/>
        <v>128449.212625</v>
      </c>
      <c r="G255" s="157">
        <f t="shared" si="182"/>
        <v>128449.212625</v>
      </c>
      <c r="H255" s="157">
        <v>133691.916</v>
      </c>
      <c r="I255" s="157">
        <f t="shared" si="183"/>
        <v>133691.916</v>
      </c>
      <c r="J255" s="157">
        <f t="shared" si="184"/>
        <v>133691.916</v>
      </c>
    </row>
    <row r="256" spans="1:10" ht="15.75" customHeight="1">
      <c r="A256" s="3" t="str">
        <f t="shared" ref="A256:A269" si="185">CONCATENATE(B256,"-",C256)</f>
        <v>2191-Central SD 13J</v>
      </c>
      <c r="B256" s="21">
        <v>2191</v>
      </c>
      <c r="C256" s="164" t="s">
        <v>452</v>
      </c>
      <c r="D256" s="21"/>
      <c r="E256" s="157">
        <v>2568227.6811276455</v>
      </c>
      <c r="F256" s="157">
        <f t="shared" ref="F256:F268" si="186">E256</f>
        <v>2568227.6811276455</v>
      </c>
      <c r="G256" s="157"/>
      <c r="H256" s="157">
        <v>2673053.3007655083</v>
      </c>
      <c r="I256" s="157">
        <f t="shared" ref="I256:I268" si="187">H256</f>
        <v>2673053.3007655083</v>
      </c>
      <c r="J256" s="157"/>
    </row>
    <row r="257" spans="1:10" ht="15.75" customHeight="1">
      <c r="A257" s="3" t="str">
        <f t="shared" si="185"/>
        <v>2192-Perrydale SD 21</v>
      </c>
      <c r="B257" s="21">
        <v>2192</v>
      </c>
      <c r="C257" s="164" t="s">
        <v>648</v>
      </c>
      <c r="D257" s="21"/>
      <c r="E257" s="157">
        <v>287904.08577848744</v>
      </c>
      <c r="F257" s="157">
        <f t="shared" si="186"/>
        <v>287904.08577848744</v>
      </c>
      <c r="G257" s="157"/>
      <c r="H257" s="157">
        <v>299655.27295311954</v>
      </c>
      <c r="I257" s="157">
        <f t="shared" si="187"/>
        <v>299655.27295311954</v>
      </c>
      <c r="J257" s="157"/>
    </row>
    <row r="258" spans="1:10" ht="15.75" customHeight="1">
      <c r="A258" s="3" t="str">
        <f t="shared" si="185"/>
        <v>2193-Falls City SD 57</v>
      </c>
      <c r="B258" s="21">
        <v>2193</v>
      </c>
      <c r="C258" s="164" t="s">
        <v>502</v>
      </c>
      <c r="D258" s="21"/>
      <c r="E258" s="157">
        <v>226312.40935376892</v>
      </c>
      <c r="F258" s="157">
        <f t="shared" si="186"/>
        <v>226312.40935376892</v>
      </c>
      <c r="G258" s="157"/>
      <c r="H258" s="157">
        <v>235549.6505518819</v>
      </c>
      <c r="I258" s="157">
        <f t="shared" si="187"/>
        <v>235549.6505518819</v>
      </c>
      <c r="J258" s="157"/>
    </row>
    <row r="259" spans="1:10" ht="15.75" customHeight="1">
      <c r="A259" s="3" t="str">
        <f t="shared" si="185"/>
        <v>2195-Sherman County SD</v>
      </c>
      <c r="B259" s="21">
        <v>2195</v>
      </c>
      <c r="C259" s="164" t="s">
        <v>697</v>
      </c>
      <c r="D259" s="21"/>
      <c r="E259" s="157">
        <v>267212.20809358219</v>
      </c>
      <c r="F259" s="157">
        <f t="shared" si="186"/>
        <v>267212.20809358219</v>
      </c>
      <c r="G259" s="157"/>
      <c r="H259" s="157">
        <v>278118.82883209572</v>
      </c>
      <c r="I259" s="157">
        <f t="shared" si="187"/>
        <v>278118.82883209572</v>
      </c>
      <c r="J259" s="157"/>
    </row>
    <row r="260" spans="1:10" ht="15.75" customHeight="1">
      <c r="A260" s="3" t="str">
        <f t="shared" si="185"/>
        <v>2197-Tillamook SD 9</v>
      </c>
      <c r="B260" s="21">
        <v>2197</v>
      </c>
      <c r="C260" s="164" t="s">
        <v>735</v>
      </c>
      <c r="D260" s="21"/>
      <c r="E260" s="157">
        <v>1690035.8422952229</v>
      </c>
      <c r="F260" s="157">
        <f t="shared" si="186"/>
        <v>1690035.8422952229</v>
      </c>
      <c r="G260" s="157"/>
      <c r="H260" s="157">
        <v>1759016.8970827828</v>
      </c>
      <c r="I260" s="157">
        <f t="shared" si="187"/>
        <v>1759016.8970827828</v>
      </c>
      <c r="J260" s="157"/>
    </row>
    <row r="261" spans="1:10" ht="15.75" customHeight="1">
      <c r="A261" s="3" t="str">
        <f t="shared" si="185"/>
        <v>2198-Neah-Kah-Nie SD 56</v>
      </c>
      <c r="B261" s="21">
        <v>2198</v>
      </c>
      <c r="C261" s="164" t="s">
        <v>609</v>
      </c>
      <c r="D261" s="21"/>
      <c r="E261" s="157">
        <v>601222.78058789123</v>
      </c>
      <c r="F261" s="157">
        <f t="shared" si="186"/>
        <v>601222.78058789123</v>
      </c>
      <c r="G261" s="157"/>
      <c r="H261" s="157">
        <v>625762.48591800919</v>
      </c>
      <c r="I261" s="157">
        <f t="shared" si="187"/>
        <v>625762.48591800919</v>
      </c>
      <c r="J261" s="157"/>
    </row>
    <row r="262" spans="1:10" ht="15.75" customHeight="1">
      <c r="A262" s="3" t="str">
        <f t="shared" si="185"/>
        <v>2199-Nestucca Valley SD 101J</v>
      </c>
      <c r="B262" s="21">
        <v>2199</v>
      </c>
      <c r="C262" s="164" t="s">
        <v>610</v>
      </c>
      <c r="D262" s="21"/>
      <c r="E262" s="157">
        <v>446144.45515981043</v>
      </c>
      <c r="F262" s="157">
        <f t="shared" si="186"/>
        <v>446144.45515981043</v>
      </c>
      <c r="G262" s="157"/>
      <c r="H262" s="157">
        <v>464354.43292143533</v>
      </c>
      <c r="I262" s="157">
        <f t="shared" si="187"/>
        <v>464354.43292143533</v>
      </c>
      <c r="J262" s="157"/>
    </row>
    <row r="263" spans="1:10" ht="15.75" customHeight="1">
      <c r="A263" s="3" t="str">
        <f t="shared" si="185"/>
        <v>2201-Helix SD 1</v>
      </c>
      <c r="B263" s="21">
        <v>2201</v>
      </c>
      <c r="C263" s="164" t="s">
        <v>527</v>
      </c>
      <c r="D263" s="21"/>
      <c r="E263" s="157">
        <v>197597.84327785563</v>
      </c>
      <c r="F263" s="157">
        <f t="shared" si="186"/>
        <v>197597.84327785563</v>
      </c>
      <c r="G263" s="157"/>
      <c r="H263" s="157">
        <v>205663.06137082932</v>
      </c>
      <c r="I263" s="157">
        <f t="shared" si="187"/>
        <v>205663.06137082932</v>
      </c>
      <c r="J263" s="157"/>
    </row>
    <row r="264" spans="1:10" ht="15.75" customHeight="1">
      <c r="A264" s="3" t="str">
        <f t="shared" si="185"/>
        <v>2202-Pilot Rock SD 2</v>
      </c>
      <c r="B264" s="21">
        <v>2202</v>
      </c>
      <c r="C264" s="164" t="s">
        <v>652</v>
      </c>
      <c r="D264" s="21"/>
      <c r="E264" s="157">
        <v>289448.15635710681</v>
      </c>
      <c r="F264" s="157">
        <f t="shared" si="186"/>
        <v>289448.15635710681</v>
      </c>
      <c r="G264" s="157"/>
      <c r="H264" s="157">
        <v>301262.36682066217</v>
      </c>
      <c r="I264" s="157">
        <f t="shared" si="187"/>
        <v>301262.36682066217</v>
      </c>
      <c r="J264" s="157"/>
    </row>
    <row r="265" spans="1:10" ht="15.75" customHeight="1">
      <c r="A265" s="3" t="str">
        <f t="shared" si="185"/>
        <v>2203-Echo SD 5</v>
      </c>
      <c r="B265" s="21">
        <v>2203</v>
      </c>
      <c r="C265" s="164" t="s">
        <v>493</v>
      </c>
      <c r="D265" s="21"/>
      <c r="E265" s="157">
        <v>291792.09700515785</v>
      </c>
      <c r="F265" s="157">
        <f t="shared" si="186"/>
        <v>291792.09700515785</v>
      </c>
      <c r="G265" s="157"/>
      <c r="H265" s="157">
        <v>303701.97851557238</v>
      </c>
      <c r="I265" s="157">
        <f t="shared" si="187"/>
        <v>303701.97851557238</v>
      </c>
      <c r="J265" s="157"/>
    </row>
    <row r="266" spans="1:10" ht="15.75" customHeight="1">
      <c r="A266" s="3" t="str">
        <f t="shared" si="185"/>
        <v>2204-Umatilla SD 6R</v>
      </c>
      <c r="B266" s="21">
        <v>2204</v>
      </c>
      <c r="C266" s="164" t="s">
        <v>741</v>
      </c>
      <c r="D266" s="21"/>
      <c r="E266" s="157">
        <v>1217946.20387527</v>
      </c>
      <c r="F266" s="157">
        <f t="shared" si="186"/>
        <v>1217946.20387527</v>
      </c>
      <c r="G266" s="157"/>
      <c r="H266" s="157">
        <v>1267658.2938293624</v>
      </c>
      <c r="I266" s="157">
        <f t="shared" si="187"/>
        <v>1267658.2938293624</v>
      </c>
      <c r="J266" s="157"/>
    </row>
    <row r="267" spans="1:10" ht="15.75" customHeight="1">
      <c r="A267" s="3" t="str">
        <f t="shared" si="185"/>
        <v>2205-Milton-Freewater Unified SD 7</v>
      </c>
      <c r="B267" s="21">
        <v>2205</v>
      </c>
      <c r="C267" s="164" t="s">
        <v>591</v>
      </c>
      <c r="D267" s="21"/>
      <c r="E267" s="157">
        <v>1389960.877676731</v>
      </c>
      <c r="F267" s="157">
        <f t="shared" si="186"/>
        <v>1389960.877676731</v>
      </c>
      <c r="G267" s="157"/>
      <c r="H267" s="157">
        <v>1446693.9747247607</v>
      </c>
      <c r="I267" s="157">
        <f t="shared" si="187"/>
        <v>1446693.9747247607</v>
      </c>
      <c r="J267" s="157"/>
    </row>
    <row r="268" spans="1:10" ht="15.75" customHeight="1">
      <c r="A268" s="3" t="str">
        <f t="shared" si="185"/>
        <v>2206-Hermiston SD 8</v>
      </c>
      <c r="B268" s="21">
        <v>2206</v>
      </c>
      <c r="C268" s="164" t="s">
        <v>528</v>
      </c>
      <c r="D268" s="21"/>
      <c r="E268" s="157">
        <v>4490393.369493722</v>
      </c>
      <c r="F268" s="157">
        <f t="shared" si="186"/>
        <v>4490393.369493722</v>
      </c>
      <c r="G268" s="157"/>
      <c r="H268" s="157">
        <v>4673674.7315138727</v>
      </c>
      <c r="I268" s="157">
        <f t="shared" si="187"/>
        <v>4673674.7315138727</v>
      </c>
      <c r="J268" s="157"/>
    </row>
    <row r="269" spans="1:10" ht="15.75" customHeight="1">
      <c r="A269" s="3" t="str">
        <f t="shared" si="185"/>
        <v>2207-Pendleton SD 16</v>
      </c>
      <c r="B269" s="21">
        <v>2207</v>
      </c>
      <c r="C269" s="164" t="s">
        <v>647</v>
      </c>
      <c r="D269" s="21"/>
      <c r="E269" s="157">
        <v>2346352.9310047692</v>
      </c>
      <c r="F269" s="157">
        <f>E269-G270</f>
        <v>2287807.633929769</v>
      </c>
      <c r="G269" s="157"/>
      <c r="H269" s="157">
        <v>2442122.4383927188</v>
      </c>
      <c r="I269" s="157">
        <f>H269-J270</f>
        <v>2381187.5927927187</v>
      </c>
      <c r="J269" s="157"/>
    </row>
    <row r="270" spans="1:10" ht="15.75" customHeight="1">
      <c r="A270" s="3" t="str">
        <f>CONCATENATE(B270,"-",D270)</f>
        <v>4202-Nixyaawii Community School</v>
      </c>
      <c r="B270" s="21">
        <v>4202</v>
      </c>
      <c r="C270" s="164"/>
      <c r="D270" s="21" t="s">
        <v>614</v>
      </c>
      <c r="E270" s="157">
        <v>58545.297075000002</v>
      </c>
      <c r="F270" s="157">
        <f>G270</f>
        <v>58545.297075000002</v>
      </c>
      <c r="G270" s="157">
        <f>E270</f>
        <v>58545.297075000002</v>
      </c>
      <c r="H270" s="157">
        <v>60934.845600000001</v>
      </c>
      <c r="I270" s="157">
        <f>J270</f>
        <v>60934.845600000001</v>
      </c>
      <c r="J270" s="157">
        <f>H270</f>
        <v>60934.845600000001</v>
      </c>
    </row>
    <row r="271" spans="1:10" ht="15.75" customHeight="1">
      <c r="A271" s="3" t="str">
        <f t="shared" ref="A271:A276" si="188">CONCATENATE(B271,"-",C271)</f>
        <v>2208-Athena-Weston SD 29RJ</v>
      </c>
      <c r="B271" s="21">
        <v>2208</v>
      </c>
      <c r="C271" s="164" t="s">
        <v>423</v>
      </c>
      <c r="D271" s="21"/>
      <c r="E271" s="157">
        <v>509930.45624836977</v>
      </c>
      <c r="F271" s="157">
        <f t="shared" ref="F271:F275" si="189">E271</f>
        <v>509930.45624836977</v>
      </c>
      <c r="G271" s="157"/>
      <c r="H271" s="157">
        <v>530743.94425850722</v>
      </c>
      <c r="I271" s="157">
        <f t="shared" ref="I271:I275" si="190">H271</f>
        <v>530743.94425850722</v>
      </c>
      <c r="J271" s="157"/>
    </row>
    <row r="272" spans="1:10" ht="15.75" customHeight="1">
      <c r="A272" s="3" t="str">
        <f t="shared" si="188"/>
        <v>2209-Stanfield SD 61</v>
      </c>
      <c r="B272" s="21">
        <v>2209</v>
      </c>
      <c r="C272" s="164" t="s">
        <v>717</v>
      </c>
      <c r="D272" s="21"/>
      <c r="E272" s="157">
        <v>462586.56646175479</v>
      </c>
      <c r="F272" s="157">
        <f t="shared" si="189"/>
        <v>462586.56646175479</v>
      </c>
      <c r="G272" s="157"/>
      <c r="H272" s="157">
        <v>481467.65080713248</v>
      </c>
      <c r="I272" s="157">
        <f t="shared" si="190"/>
        <v>481467.65080713248</v>
      </c>
      <c r="J272" s="157"/>
    </row>
    <row r="273" spans="1:10" ht="15.75" customHeight="1">
      <c r="A273" s="3" t="str">
        <f t="shared" si="188"/>
        <v>2210-Ukiah SD 80R</v>
      </c>
      <c r="B273" s="21">
        <v>2210</v>
      </c>
      <c r="C273" s="164" t="s">
        <v>740</v>
      </c>
      <c r="D273" s="21"/>
      <c r="E273" s="157">
        <v>70472.555376842676</v>
      </c>
      <c r="F273" s="157">
        <f t="shared" si="189"/>
        <v>70472.555376842676</v>
      </c>
      <c r="G273" s="157"/>
      <c r="H273" s="157">
        <v>73348.98620855053</v>
      </c>
      <c r="I273" s="157">
        <f t="shared" si="190"/>
        <v>73348.98620855053</v>
      </c>
      <c r="J273" s="157"/>
    </row>
    <row r="274" spans="1:10" ht="15.75" customHeight="1">
      <c r="A274" s="3" t="str">
        <f t="shared" si="188"/>
        <v>2212-La Grande SD 1</v>
      </c>
      <c r="B274" s="21">
        <v>2212</v>
      </c>
      <c r="C274" s="164" t="s">
        <v>564</v>
      </c>
      <c r="D274" s="21"/>
      <c r="E274" s="157">
        <v>1706115.4872153685</v>
      </c>
      <c r="F274" s="157">
        <f t="shared" si="189"/>
        <v>1706115.4872153685</v>
      </c>
      <c r="G274" s="157"/>
      <c r="H274" s="157">
        <v>1775752.8540404853</v>
      </c>
      <c r="I274" s="157">
        <f t="shared" si="190"/>
        <v>1775752.8540404853</v>
      </c>
      <c r="J274" s="157"/>
    </row>
    <row r="275" spans="1:10" ht="15.75" customHeight="1">
      <c r="A275" s="3" t="str">
        <f t="shared" si="188"/>
        <v>2213-Union SD 5</v>
      </c>
      <c r="B275" s="21">
        <v>2213</v>
      </c>
      <c r="C275" s="164" t="s">
        <v>742</v>
      </c>
      <c r="D275" s="21"/>
      <c r="E275" s="157">
        <v>322261.32106702524</v>
      </c>
      <c r="F275" s="157">
        <f t="shared" si="189"/>
        <v>322261.32106702524</v>
      </c>
      <c r="G275" s="157"/>
      <c r="H275" s="157">
        <v>335414.8443758834</v>
      </c>
      <c r="I275" s="157">
        <f t="shared" si="190"/>
        <v>335414.8443758834</v>
      </c>
      <c r="J275" s="157"/>
    </row>
    <row r="276" spans="1:10" ht="15.75" customHeight="1">
      <c r="A276" s="3" t="str">
        <f t="shared" si="188"/>
        <v>2214-North Powder SD 8J</v>
      </c>
      <c r="B276" s="21">
        <v>2214</v>
      </c>
      <c r="C276" s="164" t="s">
        <v>624</v>
      </c>
      <c r="D276" s="21"/>
      <c r="E276" s="157">
        <v>287490.86375813838</v>
      </c>
      <c r="F276" s="157">
        <f>E276-G277</f>
        <v>29722.801858138351</v>
      </c>
      <c r="G276" s="157"/>
      <c r="H276" s="157">
        <v>299225.18472785829</v>
      </c>
      <c r="I276" s="157">
        <f>H276-J277</f>
        <v>30936.221527858288</v>
      </c>
      <c r="J276" s="157"/>
    </row>
    <row r="277" spans="1:10" ht="15.75" customHeight="1">
      <c r="A277" s="3" t="str">
        <f>CONCATENATE(B277,"-",D277)</f>
        <v>3365-North Powder Charter School</v>
      </c>
      <c r="B277" s="21">
        <v>3365</v>
      </c>
      <c r="C277" s="164"/>
      <c r="D277" s="21" t="s">
        <v>623</v>
      </c>
      <c r="E277" s="157">
        <v>257768.06190000003</v>
      </c>
      <c r="F277" s="157">
        <f>G277</f>
        <v>257768.06190000003</v>
      </c>
      <c r="G277" s="157">
        <f>E277</f>
        <v>257768.06190000003</v>
      </c>
      <c r="H277" s="157">
        <v>268288.9632</v>
      </c>
      <c r="I277" s="157">
        <f>J277</f>
        <v>268288.9632</v>
      </c>
      <c r="J277" s="157">
        <f>H277</f>
        <v>268288.9632</v>
      </c>
    </row>
    <row r="278" spans="1:10" ht="15.75" customHeight="1">
      <c r="A278" s="3" t="str">
        <f>CONCATENATE(B278,"-",C278)</f>
        <v>2215-Imbler SD 11</v>
      </c>
      <c r="B278" s="21">
        <v>2215</v>
      </c>
      <c r="C278" s="164" t="s">
        <v>536</v>
      </c>
      <c r="D278" s="21"/>
      <c r="E278" s="157">
        <v>289174.39919325797</v>
      </c>
      <c r="F278" s="157">
        <f>E278-G279</f>
        <v>26122.243968257972</v>
      </c>
      <c r="G278" s="157"/>
      <c r="H278" s="157">
        <v>300977.43589502352</v>
      </c>
      <c r="I278" s="157">
        <f>H278-J279</f>
        <v>27188.707095023536</v>
      </c>
      <c r="J278" s="157"/>
    </row>
    <row r="279" spans="1:10" ht="15.75" customHeight="1">
      <c r="A279" s="3" t="str">
        <f>CONCATENATE(B279,"-",D279)</f>
        <v>1079-Imbler Charter School</v>
      </c>
      <c r="B279" s="21">
        <v>1079</v>
      </c>
      <c r="C279" s="164"/>
      <c r="D279" s="21" t="s">
        <v>535</v>
      </c>
      <c r="E279" s="157">
        <v>263052.15522499999</v>
      </c>
      <c r="F279" s="157">
        <f>G279</f>
        <v>263052.15522499999</v>
      </c>
      <c r="G279" s="157">
        <f>E279</f>
        <v>263052.15522499999</v>
      </c>
      <c r="H279" s="157">
        <v>273788.72879999998</v>
      </c>
      <c r="I279" s="157">
        <f>J279</f>
        <v>273788.72879999998</v>
      </c>
      <c r="J279" s="157">
        <f>H279</f>
        <v>273788.72879999998</v>
      </c>
    </row>
    <row r="280" spans="1:10" ht="15.75" customHeight="1">
      <c r="A280" s="3" t="str">
        <f>CONCATENATE(B280,"-",C280)</f>
        <v>2216-Cove SD 15</v>
      </c>
      <c r="B280" s="21">
        <v>2216</v>
      </c>
      <c r="C280" s="164" t="s">
        <v>469</v>
      </c>
      <c r="D280" s="21"/>
      <c r="E280" s="157">
        <v>318268.43640630605</v>
      </c>
      <c r="F280" s="157">
        <f>E280-G281</f>
        <v>28592.145006306062</v>
      </c>
      <c r="G280" s="157"/>
      <c r="H280" s="157">
        <v>331258.98483105318</v>
      </c>
      <c r="I280" s="157">
        <f>H280-J281</f>
        <v>29759.445631053182</v>
      </c>
      <c r="J280" s="157"/>
    </row>
    <row r="281" spans="1:10" ht="15.75" customHeight="1">
      <c r="A281" s="3" t="str">
        <f>CONCATENATE(B281,"-",D281)</f>
        <v>3434-Cove Charter School</v>
      </c>
      <c r="B281" s="21">
        <v>3434</v>
      </c>
      <c r="C281" s="164"/>
      <c r="D281" s="21" t="s">
        <v>468</v>
      </c>
      <c r="E281" s="157">
        <v>289676.29139999999</v>
      </c>
      <c r="F281" s="157">
        <f>G281</f>
        <v>289676.29139999999</v>
      </c>
      <c r="G281" s="157">
        <f>E281</f>
        <v>289676.29139999999</v>
      </c>
      <c r="H281" s="157">
        <v>301499.5392</v>
      </c>
      <c r="I281" s="157">
        <f>J281</f>
        <v>301499.5392</v>
      </c>
      <c r="J281" s="157">
        <f>H281</f>
        <v>301499.5392</v>
      </c>
    </row>
    <row r="282" spans="1:10" ht="15.75" customHeight="1">
      <c r="A282" s="3" t="str">
        <f t="shared" ref="A282:A283" si="191">CONCATENATE(B282,"-",C282)</f>
        <v>2217-Elgin SD 23</v>
      </c>
      <c r="B282" s="21">
        <v>2217</v>
      </c>
      <c r="C282" s="164" t="s">
        <v>495</v>
      </c>
      <c r="D282" s="21"/>
      <c r="E282" s="157">
        <v>368481.34523672465</v>
      </c>
      <c r="F282" s="157">
        <f>E282</f>
        <v>368481.34523672465</v>
      </c>
      <c r="G282" s="157"/>
      <c r="H282" s="157">
        <v>383521.400144346</v>
      </c>
      <c r="I282" s="157">
        <f>H282</f>
        <v>383521.400144346</v>
      </c>
      <c r="J282" s="157"/>
    </row>
    <row r="283" spans="1:10" ht="15.75" customHeight="1">
      <c r="A283" s="3" t="str">
        <f t="shared" si="191"/>
        <v>2219-Joseph SD 6</v>
      </c>
      <c r="B283" s="21">
        <v>2219</v>
      </c>
      <c r="C283" s="164" t="s">
        <v>550</v>
      </c>
      <c r="D283" s="21"/>
      <c r="E283" s="157">
        <v>305846.36564812681</v>
      </c>
      <c r="F283" s="157">
        <f>E283-G284</f>
        <v>46469.96087312678</v>
      </c>
      <c r="G283" s="157"/>
      <c r="H283" s="157">
        <v>318329.89077662176</v>
      </c>
      <c r="I283" s="157">
        <f>H283-J284</f>
        <v>48366.939576621749</v>
      </c>
      <c r="J283" s="157"/>
    </row>
    <row r="284" spans="1:10" ht="15.75" customHeight="1">
      <c r="A284" s="3" t="str">
        <f>CONCATENATE(B284,"-",D284)</f>
        <v>1087-Joseph Charter School</v>
      </c>
      <c r="B284" s="21">
        <v>1087</v>
      </c>
      <c r="C284" s="164"/>
      <c r="D284" s="21" t="s">
        <v>549</v>
      </c>
      <c r="E284" s="157">
        <v>259376.40477500003</v>
      </c>
      <c r="F284" s="157">
        <f>G284</f>
        <v>259376.40477500003</v>
      </c>
      <c r="G284" s="157">
        <f>E284</f>
        <v>259376.40477500003</v>
      </c>
      <c r="H284" s="157">
        <v>269962.95120000001</v>
      </c>
      <c r="I284" s="157">
        <f>J284</f>
        <v>269962.95120000001</v>
      </c>
      <c r="J284" s="157">
        <f>H284</f>
        <v>269962.95120000001</v>
      </c>
    </row>
    <row r="285" spans="1:10" ht="15.75" customHeight="1">
      <c r="A285" s="3" t="str">
        <f t="shared" ref="A285:A290" si="192">CONCATENATE(B285,"-",C285)</f>
        <v>2220-Wallowa SD 12</v>
      </c>
      <c r="B285" s="21">
        <v>2220</v>
      </c>
      <c r="C285" s="164" t="s">
        <v>747</v>
      </c>
      <c r="D285" s="21"/>
      <c r="E285" s="157">
        <v>224231.81611439909</v>
      </c>
      <c r="F285" s="157">
        <f t="shared" ref="F285:F289" si="193">E285</f>
        <v>224231.81611439909</v>
      </c>
      <c r="G285" s="157"/>
      <c r="H285" s="157">
        <v>233384.1351394766</v>
      </c>
      <c r="I285" s="157">
        <f t="shared" ref="I285:I289" si="194">H285</f>
        <v>233384.1351394766</v>
      </c>
      <c r="J285" s="157"/>
    </row>
    <row r="286" spans="1:10" ht="15.75" customHeight="1">
      <c r="A286" s="3" t="str">
        <f t="shared" si="192"/>
        <v>2221-Enterprise SD 21</v>
      </c>
      <c r="B286" s="21">
        <v>2221</v>
      </c>
      <c r="C286" s="164" t="s">
        <v>498</v>
      </c>
      <c r="D286" s="21"/>
      <c r="E286" s="157">
        <v>366296.13719076355</v>
      </c>
      <c r="F286" s="157">
        <f t="shared" si="193"/>
        <v>366296.13719076355</v>
      </c>
      <c r="G286" s="157"/>
      <c r="H286" s="157">
        <v>381246.99993324367</v>
      </c>
      <c r="I286" s="157">
        <f t="shared" si="194"/>
        <v>381246.99993324367</v>
      </c>
      <c r="J286" s="157"/>
    </row>
    <row r="287" spans="1:10" ht="15.75" customHeight="1">
      <c r="A287" s="3" t="str">
        <f t="shared" si="192"/>
        <v>2222-Troy SD 54</v>
      </c>
      <c r="B287" s="21">
        <v>2222</v>
      </c>
      <c r="C287" s="164" t="s">
        <v>738</v>
      </c>
      <c r="D287" s="21"/>
      <c r="E287" s="157">
        <v>32328.432197548449</v>
      </c>
      <c r="F287" s="157">
        <f t="shared" si="193"/>
        <v>32328.432197548449</v>
      </c>
      <c r="G287" s="157"/>
      <c r="H287" s="157">
        <v>33647.960042346342</v>
      </c>
      <c r="I287" s="157">
        <f t="shared" si="194"/>
        <v>33647.960042346342</v>
      </c>
      <c r="J287" s="157"/>
    </row>
    <row r="288" spans="1:10" ht="15.75" customHeight="1">
      <c r="A288" s="3" t="str">
        <f t="shared" si="192"/>
        <v>2225-South Wasco County SD 1</v>
      </c>
      <c r="B288" s="21">
        <v>2225</v>
      </c>
      <c r="C288" s="164" t="s">
        <v>709</v>
      </c>
      <c r="D288" s="21"/>
      <c r="E288" s="157">
        <v>268140.03409765183</v>
      </c>
      <c r="F288" s="157">
        <f t="shared" si="193"/>
        <v>268140.03409765183</v>
      </c>
      <c r="G288" s="157"/>
      <c r="H288" s="157">
        <v>279084.52528531104</v>
      </c>
      <c r="I288" s="157">
        <f t="shared" si="194"/>
        <v>279084.52528531104</v>
      </c>
      <c r="J288" s="157"/>
    </row>
    <row r="289" spans="1:10" ht="15.75" customHeight="1">
      <c r="A289" s="3" t="str">
        <f t="shared" si="192"/>
        <v>2229-Dufur SD 29</v>
      </c>
      <c r="B289" s="21">
        <v>2229</v>
      </c>
      <c r="C289" s="164" t="s">
        <v>489</v>
      </c>
      <c r="D289" s="21"/>
      <c r="E289" s="157">
        <v>323218.69525812345</v>
      </c>
      <c r="F289" s="157">
        <f t="shared" si="193"/>
        <v>323218.69525812345</v>
      </c>
      <c r="G289" s="157"/>
      <c r="H289" s="157">
        <v>336411.29506457748</v>
      </c>
      <c r="I289" s="157">
        <f t="shared" si="194"/>
        <v>336411.29506457748</v>
      </c>
      <c r="J289" s="157"/>
    </row>
    <row r="290" spans="1:10" ht="15.75" customHeight="1">
      <c r="A290" s="3" t="str">
        <f t="shared" si="192"/>
        <v>4131-North Wasco County SD 21</v>
      </c>
      <c r="B290" s="21">
        <v>4131</v>
      </c>
      <c r="C290" s="164" t="s">
        <v>626</v>
      </c>
      <c r="D290" s="21"/>
      <c r="E290" s="157">
        <v>2311595.6636962192</v>
      </c>
      <c r="F290" s="157">
        <f>E290-G291-G292</f>
        <v>2128293.068696219</v>
      </c>
      <c r="G290" s="157"/>
      <c r="H290" s="157">
        <v>2405946.5071123908</v>
      </c>
      <c r="I290" s="157">
        <f>H290-J291-J292</f>
        <v>2215162.3471123907</v>
      </c>
      <c r="J290" s="157"/>
    </row>
    <row r="291" spans="1:10" ht="15.75" customHeight="1">
      <c r="A291" s="3" t="str">
        <f t="shared" ref="A291:A292" si="195">CONCATENATE(B291,"-",D291)</f>
        <v>1095-Mosier Community School</v>
      </c>
      <c r="B291" s="21">
        <v>1095</v>
      </c>
      <c r="C291" s="164"/>
      <c r="D291" s="21" t="s">
        <v>601</v>
      </c>
      <c r="E291" s="157">
        <v>162597.80717499999</v>
      </c>
      <c r="F291" s="157">
        <f t="shared" ref="F291:F292" si="196">G291</f>
        <v>162597.80717499999</v>
      </c>
      <c r="G291" s="157">
        <f t="shared" ref="G291:G292" si="197">E291</f>
        <v>162597.80717499999</v>
      </c>
      <c r="H291" s="157">
        <v>169234.2984</v>
      </c>
      <c r="I291" s="157">
        <f t="shared" ref="I291:I292" si="198">J291</f>
        <v>169234.2984</v>
      </c>
      <c r="J291" s="157">
        <f t="shared" ref="J291:J292" si="199">H291</f>
        <v>169234.2984</v>
      </c>
    </row>
    <row r="292" spans="1:10" ht="15.75" customHeight="1">
      <c r="A292" s="3" t="str">
        <f t="shared" si="195"/>
        <v>5250-Riverbend Community School</v>
      </c>
      <c r="B292" s="21">
        <v>5250</v>
      </c>
      <c r="C292" s="164"/>
      <c r="D292" s="21" t="s">
        <v>678</v>
      </c>
      <c r="E292" s="157">
        <v>20704.787825000003</v>
      </c>
      <c r="F292" s="157">
        <f t="shared" si="196"/>
        <v>20704.787825000003</v>
      </c>
      <c r="G292" s="157">
        <f t="shared" si="197"/>
        <v>20704.787825000003</v>
      </c>
      <c r="H292" s="157">
        <v>21549.8616</v>
      </c>
      <c r="I292" s="157">
        <f t="shared" si="198"/>
        <v>21549.8616</v>
      </c>
      <c r="J292" s="157">
        <f t="shared" si="199"/>
        <v>21549.8616</v>
      </c>
    </row>
    <row r="293" spans="1:10" ht="15.75" customHeight="1">
      <c r="A293" s="3" t="str">
        <f>CONCATENATE(B293,"-",C293)</f>
        <v>2239-Hillsboro SD 1J</v>
      </c>
      <c r="B293" s="21">
        <v>2239</v>
      </c>
      <c r="C293" s="164" t="s">
        <v>529</v>
      </c>
      <c r="D293" s="21"/>
      <c r="E293" s="157">
        <v>15592523.013351675</v>
      </c>
      <c r="F293" s="157">
        <f>E293-G294</f>
        <v>15417714.731726674</v>
      </c>
      <c r="G293" s="157"/>
      <c r="H293" s="157">
        <v>16228952.524100721</v>
      </c>
      <c r="I293" s="157">
        <f>H293-J294</f>
        <v>16047009.376100721</v>
      </c>
      <c r="J293" s="157"/>
    </row>
    <row r="294" spans="1:10" ht="15.75" customHeight="1">
      <c r="A294" s="3" t="str">
        <f>CONCATENATE(B294,"-",D294)</f>
        <v>4206-City View Charter School</v>
      </c>
      <c r="B294" s="21">
        <v>4206</v>
      </c>
      <c r="C294" s="164"/>
      <c r="D294" s="21" t="s">
        <v>454</v>
      </c>
      <c r="E294" s="157">
        <v>174808.28162500003</v>
      </c>
      <c r="F294" s="157">
        <f>G294</f>
        <v>174808.28162500003</v>
      </c>
      <c r="G294" s="157">
        <f>E294</f>
        <v>174808.28162500003</v>
      </c>
      <c r="H294" s="157">
        <v>181943.14800000002</v>
      </c>
      <c r="I294" s="157">
        <f>J294</f>
        <v>181943.14800000002</v>
      </c>
      <c r="J294" s="157">
        <f>H294</f>
        <v>181943.14800000002</v>
      </c>
    </row>
    <row r="295" spans="1:10" ht="15.75" customHeight="1">
      <c r="A295" s="3" t="str">
        <f t="shared" ref="A295:A296" si="200">CONCATENATE(B295,"-",C295)</f>
        <v>2240-Banks SD 13</v>
      </c>
      <c r="B295" s="21">
        <v>2240</v>
      </c>
      <c r="C295" s="164" t="s">
        <v>429</v>
      </c>
      <c r="D295" s="21"/>
      <c r="E295" s="157">
        <v>763382.64908884501</v>
      </c>
      <c r="F295" s="157">
        <f>E295</f>
        <v>763382.64908884501</v>
      </c>
      <c r="G295" s="157"/>
      <c r="H295" s="157">
        <v>794541.12456185906</v>
      </c>
      <c r="I295" s="157">
        <f>H295</f>
        <v>794541.12456185906</v>
      </c>
      <c r="J295" s="157"/>
    </row>
    <row r="296" spans="1:10" ht="15.75" customHeight="1">
      <c r="A296" s="3" t="str">
        <f t="shared" si="200"/>
        <v>2241-Forest Grove SD 15</v>
      </c>
      <c r="B296" s="21">
        <v>2241</v>
      </c>
      <c r="C296" s="164" t="s">
        <v>505</v>
      </c>
      <c r="D296" s="21"/>
      <c r="E296" s="157">
        <v>4722232.712272848</v>
      </c>
      <c r="F296" s="157">
        <f>E296-G297</f>
        <v>4588555.981197848</v>
      </c>
      <c r="G296" s="157"/>
      <c r="H296" s="157">
        <v>4914976.9046105146</v>
      </c>
      <c r="I296" s="157">
        <f>H296-J297</f>
        <v>4775844.1070105145</v>
      </c>
      <c r="J296" s="157"/>
    </row>
    <row r="297" spans="1:10" ht="15.75" customHeight="1">
      <c r="A297" s="3" t="str">
        <f>CONCATENATE(B297,"-",D297)</f>
        <v>4595-Forest Grove Community School</v>
      </c>
      <c r="B297" s="21">
        <v>4595</v>
      </c>
      <c r="C297" s="164"/>
      <c r="D297" s="21" t="s">
        <v>504</v>
      </c>
      <c r="E297" s="157">
        <v>133676.73107500002</v>
      </c>
      <c r="F297" s="157">
        <f>G297</f>
        <v>133676.73107500002</v>
      </c>
      <c r="G297" s="157">
        <f>E297</f>
        <v>133676.73107500002</v>
      </c>
      <c r="H297" s="157">
        <v>139132.79760000002</v>
      </c>
      <c r="I297" s="157">
        <f>J297</f>
        <v>139132.79760000002</v>
      </c>
      <c r="J297" s="157">
        <f>H297</f>
        <v>139132.79760000002</v>
      </c>
    </row>
    <row r="298" spans="1:10" ht="15.75" customHeight="1">
      <c r="A298" s="3" t="str">
        <f>CONCATENATE(B298,"-",C298)</f>
        <v>2242-Tigard-Tualatin SD 23J</v>
      </c>
      <c r="B298" s="21">
        <v>2242</v>
      </c>
      <c r="C298" s="164" t="s">
        <v>734</v>
      </c>
      <c r="D298" s="21"/>
      <c r="E298" s="157">
        <v>9104098.694340162</v>
      </c>
      <c r="F298" s="157">
        <f>E298-G299</f>
        <v>8949890.1329151616</v>
      </c>
      <c r="G298" s="157"/>
      <c r="H298" s="157">
        <v>9475694.5594152696</v>
      </c>
      <c r="I298" s="157">
        <f>H298-J299</f>
        <v>9315191.9170152694</v>
      </c>
      <c r="J298" s="157"/>
    </row>
    <row r="299" spans="1:10" ht="15.75" customHeight="1">
      <c r="A299" s="3" t="str">
        <f>CONCATENATE(B299,"-",D299)</f>
        <v>3579-Multi-sensory Instruction Teaching Children Hands-On (MITCH)</v>
      </c>
      <c r="B299" s="21">
        <v>3579</v>
      </c>
      <c r="C299" s="164"/>
      <c r="D299" s="21" t="s">
        <v>606</v>
      </c>
      <c r="E299" s="157">
        <v>154208.56142500002</v>
      </c>
      <c r="F299" s="157">
        <f>G299</f>
        <v>154208.56142500002</v>
      </c>
      <c r="G299" s="157">
        <f>E299</f>
        <v>154208.56142500002</v>
      </c>
      <c r="H299" s="157">
        <v>160502.64240000001</v>
      </c>
      <c r="I299" s="157">
        <f>J299</f>
        <v>160502.64240000001</v>
      </c>
      <c r="J299" s="157">
        <f>H299</f>
        <v>160502.64240000001</v>
      </c>
    </row>
    <row r="300" spans="1:10" ht="15.75" customHeight="1">
      <c r="A300" s="3" t="str">
        <f>CONCATENATE(B300,"-",C300)</f>
        <v>2243-Beaverton SD 48J</v>
      </c>
      <c r="B300" s="21">
        <v>2243</v>
      </c>
      <c r="C300" s="164" t="s">
        <v>430</v>
      </c>
      <c r="D300" s="21"/>
      <c r="E300" s="157">
        <v>30768759.594266281</v>
      </c>
      <c r="F300" s="157">
        <f>E300-G301-G302</f>
        <v>30273784.396466281</v>
      </c>
      <c r="G300" s="157"/>
      <c r="H300" s="157">
        <v>32024627.332807761</v>
      </c>
      <c r="I300" s="157">
        <f>H300-J301-J302</f>
        <v>31509449.534407761</v>
      </c>
      <c r="J300" s="157"/>
    </row>
    <row r="301" spans="1:10" ht="15.75" customHeight="1">
      <c r="A301" s="3" t="str">
        <f t="shared" ref="A301:A302" si="201">CONCATENATE(B301,"-",D301)</f>
        <v>4805-Arco Iris Spanish Immersion School</v>
      </c>
      <c r="B301" s="21">
        <v>4805</v>
      </c>
      <c r="C301" s="164"/>
      <c r="D301" s="21" t="s">
        <v>414</v>
      </c>
      <c r="E301" s="157">
        <v>272065.34102500003</v>
      </c>
      <c r="F301" s="157">
        <f t="shared" ref="F301:F302" si="202">G301</f>
        <v>272065.34102500003</v>
      </c>
      <c r="G301" s="157">
        <f t="shared" ref="G301:G302" si="203">E301</f>
        <v>272065.34102500003</v>
      </c>
      <c r="H301" s="157">
        <v>283169.79120000004</v>
      </c>
      <c r="I301" s="157">
        <f t="shared" ref="I301:I302" si="204">J301</f>
        <v>283169.79120000004</v>
      </c>
      <c r="J301" s="157">
        <f t="shared" ref="J301:J302" si="205">H301</f>
        <v>283169.79120000004</v>
      </c>
    </row>
    <row r="302" spans="1:10" ht="15.75" customHeight="1">
      <c r="A302" s="3" t="str">
        <f t="shared" si="201"/>
        <v>4867-Hope Chinese Charter School</v>
      </c>
      <c r="B302" s="21">
        <v>4867</v>
      </c>
      <c r="C302" s="164"/>
      <c r="D302" s="21" t="s">
        <v>531</v>
      </c>
      <c r="E302" s="157">
        <v>222909.85677500002</v>
      </c>
      <c r="F302" s="157">
        <f t="shared" si="202"/>
        <v>222909.85677500002</v>
      </c>
      <c r="G302" s="157">
        <f t="shared" si="203"/>
        <v>222909.85677500002</v>
      </c>
      <c r="H302" s="157">
        <v>232008.00720000002</v>
      </c>
      <c r="I302" s="157">
        <f t="shared" si="204"/>
        <v>232008.00720000002</v>
      </c>
      <c r="J302" s="157">
        <f t="shared" si="205"/>
        <v>232008.00720000002</v>
      </c>
    </row>
    <row r="303" spans="1:10" ht="15.75" customHeight="1">
      <c r="A303" s="3" t="str">
        <f>CONCATENATE(B303,"-",C303)</f>
        <v>2244-Sherwood SD 88J</v>
      </c>
      <c r="B303" s="21">
        <v>2244</v>
      </c>
      <c r="C303" s="164" t="s">
        <v>699</v>
      </c>
      <c r="D303" s="21"/>
      <c r="E303" s="157">
        <v>3604306.6042343359</v>
      </c>
      <c r="F303" s="157">
        <f>E303-G304</f>
        <v>3472653.6372593357</v>
      </c>
      <c r="G303" s="157"/>
      <c r="H303" s="157">
        <v>3751421.1595092067</v>
      </c>
      <c r="I303" s="157">
        <f>H303-J304</f>
        <v>3614394.7267092066</v>
      </c>
      <c r="J303" s="157"/>
    </row>
    <row r="304" spans="1:10" ht="15.75" customHeight="1">
      <c r="A304" s="3" t="str">
        <f>CONCATENATE(B304,"-",D304)</f>
        <v>4220-Sherwood Charter School</v>
      </c>
      <c r="B304" s="21">
        <v>4220</v>
      </c>
      <c r="C304" s="164"/>
      <c r="D304" s="21" t="s">
        <v>698</v>
      </c>
      <c r="E304" s="157">
        <v>131652.96697500002</v>
      </c>
      <c r="F304" s="157">
        <f>G304</f>
        <v>131652.96697500002</v>
      </c>
      <c r="G304" s="157">
        <f>E304</f>
        <v>131652.96697500002</v>
      </c>
      <c r="H304" s="157">
        <v>137026.43280000001</v>
      </c>
      <c r="I304" s="157">
        <f>J304</f>
        <v>137026.43280000001</v>
      </c>
      <c r="J304" s="157">
        <f>H304</f>
        <v>137026.43280000001</v>
      </c>
    </row>
    <row r="305" spans="1:10" ht="15.75" customHeight="1">
      <c r="A305" s="3" t="str">
        <f t="shared" ref="A305:A307" si="206">CONCATENATE(B305,"-",C305)</f>
        <v>2245-Gaston SD 511J</v>
      </c>
      <c r="B305" s="21">
        <v>2245</v>
      </c>
      <c r="C305" s="164" t="s">
        <v>511</v>
      </c>
      <c r="D305" s="21"/>
      <c r="E305" s="157">
        <v>435567.23871341662</v>
      </c>
      <c r="F305" s="157">
        <f t="shared" ref="F305:F307" si="207">E305</f>
        <v>435567.23871341662</v>
      </c>
      <c r="G305" s="157"/>
      <c r="H305" s="157">
        <v>453345.49335478048</v>
      </c>
      <c r="I305" s="157">
        <f t="shared" ref="I305:I307" si="208">H305</f>
        <v>453345.49335478048</v>
      </c>
      <c r="J305" s="157"/>
    </row>
    <row r="306" spans="1:10" ht="15.75" customHeight="1">
      <c r="A306" s="3" t="str">
        <f t="shared" si="206"/>
        <v>2247-Spray SD 1</v>
      </c>
      <c r="B306" s="21">
        <v>2247</v>
      </c>
      <c r="C306" s="164" t="s">
        <v>711</v>
      </c>
      <c r="D306" s="21"/>
      <c r="E306" s="157">
        <v>98265.502507668265</v>
      </c>
      <c r="F306" s="157">
        <f t="shared" si="207"/>
        <v>98265.502507668265</v>
      </c>
      <c r="G306" s="157"/>
      <c r="H306" s="157">
        <v>102276.33934471593</v>
      </c>
      <c r="I306" s="157">
        <f t="shared" si="208"/>
        <v>102276.33934471593</v>
      </c>
      <c r="J306" s="157"/>
    </row>
    <row r="307" spans="1:10" ht="15.75" customHeight="1">
      <c r="A307" s="3" t="str">
        <f t="shared" si="206"/>
        <v>2248-Fossil SD 21J</v>
      </c>
      <c r="B307" s="21">
        <v>2248</v>
      </c>
      <c r="C307" s="164" t="s">
        <v>507</v>
      </c>
      <c r="D307" s="21"/>
      <c r="E307" s="157">
        <v>109730.73200409184</v>
      </c>
      <c r="F307" s="157">
        <f t="shared" si="207"/>
        <v>109730.73200409184</v>
      </c>
      <c r="G307" s="157"/>
      <c r="H307" s="157">
        <v>114209.53739201394</v>
      </c>
      <c r="I307" s="157">
        <f t="shared" si="208"/>
        <v>114209.53739201394</v>
      </c>
      <c r="J307" s="157"/>
    </row>
    <row r="308" spans="1:10" ht="15.75" customHeight="1">
      <c r="A308" s="3" t="str">
        <f>CONCATENATE(B308,"-",D308)</f>
        <v>1205-Fossil Charter School</v>
      </c>
      <c r="B308" s="21">
        <v>1205</v>
      </c>
      <c r="C308" s="164"/>
      <c r="D308" s="21" t="s">
        <v>506</v>
      </c>
      <c r="E308" s="157">
        <v>0</v>
      </c>
      <c r="F308" s="157"/>
      <c r="G308" s="157"/>
      <c r="H308" s="157">
        <v>0</v>
      </c>
      <c r="I308" s="157"/>
      <c r="J308" s="157"/>
    </row>
    <row r="309" spans="1:10" ht="15.75" customHeight="1">
      <c r="A309" s="3" t="str">
        <f>CONCATENATE(B309,"-",C309)</f>
        <v>2249-Mitchell SD 55</v>
      </c>
      <c r="B309" s="21">
        <v>2249</v>
      </c>
      <c r="C309" s="164" t="s">
        <v>593</v>
      </c>
      <c r="D309" s="21"/>
      <c r="E309" s="157">
        <v>186856.8004292782</v>
      </c>
      <c r="F309" s="157">
        <f>E309</f>
        <v>186856.8004292782</v>
      </c>
      <c r="G309" s="157"/>
      <c r="H309" s="157">
        <v>194483.60861006504</v>
      </c>
      <c r="I309" s="157">
        <f>H309</f>
        <v>194483.60861006504</v>
      </c>
      <c r="J309" s="157"/>
    </row>
    <row r="310" spans="1:10" ht="15.75" customHeight="1">
      <c r="A310" s="3" t="str">
        <f t="shared" ref="A310:A312" si="209">CONCATENATE(B310,"-",D310)</f>
        <v>5150-Insight School of Oregon Painted Hills</v>
      </c>
      <c r="B310" s="21">
        <v>5150</v>
      </c>
      <c r="C310" s="164"/>
      <c r="D310" s="21" t="s">
        <v>538</v>
      </c>
      <c r="E310" s="157">
        <v>0</v>
      </c>
      <c r="F310" s="157"/>
      <c r="G310" s="157"/>
      <c r="H310" s="157">
        <v>0</v>
      </c>
      <c r="I310" s="157"/>
      <c r="J310" s="157"/>
    </row>
    <row r="311" spans="1:10" ht="15.75" customHeight="1">
      <c r="A311" s="3" t="str">
        <f t="shared" si="209"/>
        <v>5440-Cascade Virtual Academy</v>
      </c>
      <c r="B311" s="21">
        <v>5440</v>
      </c>
      <c r="C311" s="164"/>
      <c r="D311" s="21" t="s">
        <v>446</v>
      </c>
      <c r="E311" s="157">
        <v>0</v>
      </c>
      <c r="F311" s="157"/>
      <c r="G311" s="157"/>
      <c r="H311" s="157">
        <v>0</v>
      </c>
      <c r="I311" s="157"/>
      <c r="J311" s="157"/>
    </row>
    <row r="312" spans="1:10" ht="15.75" customHeight="1">
      <c r="A312" s="3" t="str">
        <f t="shared" si="209"/>
        <v>5441-Destinations Career Academy of Oregon</v>
      </c>
      <c r="B312" s="21">
        <v>5441</v>
      </c>
      <c r="C312" s="164"/>
      <c r="D312" s="21" t="s">
        <v>481</v>
      </c>
      <c r="E312" s="157">
        <v>0</v>
      </c>
      <c r="F312" s="157"/>
      <c r="G312" s="157"/>
      <c r="H312" s="157">
        <v>0</v>
      </c>
      <c r="I312" s="157"/>
      <c r="J312" s="157"/>
    </row>
    <row r="313" spans="1:10" ht="15.75" customHeight="1">
      <c r="A313" s="3" t="str">
        <f t="shared" ref="A313:A314" si="210">CONCATENATE(B313,"-",C313)</f>
        <v>2251-Yamhill Carlton SD 1</v>
      </c>
      <c r="B313" s="21">
        <v>2251</v>
      </c>
      <c r="C313" s="164" t="s">
        <v>760</v>
      </c>
      <c r="D313" s="21"/>
      <c r="E313" s="157">
        <v>756966.29583686881</v>
      </c>
      <c r="F313" s="157">
        <f>E313</f>
        <v>756966.29583686881</v>
      </c>
      <c r="G313" s="157"/>
      <c r="H313" s="157">
        <v>787862.87934041442</v>
      </c>
      <c r="I313" s="157">
        <f>H313</f>
        <v>787862.87934041442</v>
      </c>
      <c r="J313" s="157"/>
    </row>
    <row r="314" spans="1:10" ht="15.75" customHeight="1">
      <c r="A314" s="3" t="str">
        <f t="shared" si="210"/>
        <v>2252-Amity SD 4J</v>
      </c>
      <c r="B314" s="21">
        <v>2252</v>
      </c>
      <c r="C314" s="164" t="s">
        <v>411</v>
      </c>
      <c r="D314" s="21"/>
      <c r="E314" s="157">
        <v>632594.87310417183</v>
      </c>
      <c r="F314" s="157">
        <f>E314-G315</f>
        <v>616097.63955417182</v>
      </c>
      <c r="G314" s="157"/>
      <c r="H314" s="157">
        <v>658415.07200638286</v>
      </c>
      <c r="I314" s="157">
        <f>H314-J315</f>
        <v>641244.49760638282</v>
      </c>
      <c r="J314" s="157"/>
    </row>
    <row r="315" spans="1:10" ht="15.75" customHeight="1">
      <c r="A315" s="3" t="str">
        <f>CONCATENATE(B315,"-",D315)</f>
        <v>4505-Eola Hills Charter School</v>
      </c>
      <c r="B315" s="21">
        <v>4505</v>
      </c>
      <c r="C315" s="164"/>
      <c r="D315" s="21" t="s">
        <v>499</v>
      </c>
      <c r="E315" s="157">
        <v>16497.233550000001</v>
      </c>
      <c r="F315" s="157">
        <f>G315</f>
        <v>16497.233550000001</v>
      </c>
      <c r="G315" s="157">
        <f>E315</f>
        <v>16497.233550000001</v>
      </c>
      <c r="H315" s="157">
        <v>17170.574400000001</v>
      </c>
      <c r="I315" s="157">
        <f>J315</f>
        <v>17170.574400000001</v>
      </c>
      <c r="J315" s="157">
        <f>H315</f>
        <v>17170.574400000001</v>
      </c>
    </row>
    <row r="316" spans="1:10" ht="15.75" customHeight="1">
      <c r="A316" s="3" t="str">
        <f t="shared" ref="A316:A320" si="211">CONCATENATE(B316,"-",C316)</f>
        <v>2253-Dayton SD 8</v>
      </c>
      <c r="B316" s="21">
        <v>2253</v>
      </c>
      <c r="C316" s="164" t="s">
        <v>478</v>
      </c>
      <c r="D316" s="21"/>
      <c r="E316" s="157">
        <v>756547.25469872425</v>
      </c>
      <c r="F316" s="157">
        <f t="shared" ref="F316:F319" si="212">E316</f>
        <v>756547.25469872425</v>
      </c>
      <c r="G316" s="157"/>
      <c r="H316" s="157">
        <v>787426.73448234552</v>
      </c>
      <c r="I316" s="157">
        <f t="shared" ref="I316:I319" si="213">H316</f>
        <v>787426.73448234552</v>
      </c>
      <c r="J316" s="157"/>
    </row>
    <row r="317" spans="1:10" ht="15.75" customHeight="1">
      <c r="A317" s="3" t="str">
        <f t="shared" si="211"/>
        <v>2254-Newberg SD 29J</v>
      </c>
      <c r="B317" s="21">
        <v>2254</v>
      </c>
      <c r="C317" s="164" t="s">
        <v>613</v>
      </c>
      <c r="D317" s="21"/>
      <c r="E317" s="157">
        <v>3419657.397218293</v>
      </c>
      <c r="F317" s="157">
        <f t="shared" si="212"/>
        <v>3419657.397218293</v>
      </c>
      <c r="G317" s="157"/>
      <c r="H317" s="157">
        <v>3559235.250165978</v>
      </c>
      <c r="I317" s="157">
        <f t="shared" si="213"/>
        <v>3559235.250165978</v>
      </c>
      <c r="J317" s="157"/>
    </row>
    <row r="318" spans="1:10" ht="15.75" customHeight="1">
      <c r="A318" s="3" t="str">
        <f t="shared" si="211"/>
        <v>2255-Willamina SD 30J</v>
      </c>
      <c r="B318" s="21">
        <v>2255</v>
      </c>
      <c r="C318" s="164" t="s">
        <v>753</v>
      </c>
      <c r="D318" s="21"/>
      <c r="E318" s="157">
        <v>699302.71789474564</v>
      </c>
      <c r="F318" s="157">
        <f t="shared" si="212"/>
        <v>699302.71789474564</v>
      </c>
      <c r="G318" s="157"/>
      <c r="H318" s="157">
        <v>727845.68597208208</v>
      </c>
      <c r="I318" s="157">
        <f t="shared" si="213"/>
        <v>727845.68597208208</v>
      </c>
      <c r="J318" s="157"/>
    </row>
    <row r="319" spans="1:10" ht="15.75" customHeight="1">
      <c r="A319" s="3" t="str">
        <f t="shared" si="211"/>
        <v>2256-McMinnville SD 40</v>
      </c>
      <c r="B319" s="21">
        <v>2256</v>
      </c>
      <c r="C319" s="164" t="s">
        <v>587</v>
      </c>
      <c r="D319" s="21"/>
      <c r="E319" s="157">
        <v>5095833.8466598345</v>
      </c>
      <c r="F319" s="157">
        <f t="shared" si="212"/>
        <v>5095833.8466598345</v>
      </c>
      <c r="G319" s="157"/>
      <c r="H319" s="157">
        <v>5303827.0648908503</v>
      </c>
      <c r="I319" s="157">
        <f t="shared" si="213"/>
        <v>5303827.0648908503</v>
      </c>
      <c r="J319" s="157"/>
    </row>
    <row r="320" spans="1:10" ht="15.75" customHeight="1">
      <c r="A320" s="3" t="str">
        <f t="shared" si="211"/>
        <v>2257-Sheridan SD 48J</v>
      </c>
      <c r="B320" s="21">
        <v>2257</v>
      </c>
      <c r="C320" s="164" t="s">
        <v>696</v>
      </c>
      <c r="D320" s="21"/>
      <c r="E320" s="157">
        <v>653577.00806302263</v>
      </c>
      <c r="F320" s="157">
        <f>E320-G321-G323-G324-G325-G326-G327-G328-G329-G330-G331-G332-G333-G334-G335-G336-G337-G338-G339-G340-G341-G342</f>
        <v>177745.84395827266</v>
      </c>
      <c r="G320" s="157"/>
      <c r="H320" s="157">
        <v>680253.62063702347</v>
      </c>
      <c r="I320" s="157">
        <f>H320-J321-J323-J324-J325-J326-J327-J328-J329-J330-J331-J332-J333-J334-J335-J336-J337-J338-J339-J340-J341-J342</f>
        <v>185117.11442914722</v>
      </c>
      <c r="J320" s="157"/>
    </row>
    <row r="321" spans="1:10" ht="15.75" customHeight="1">
      <c r="A321" s="3" t="str">
        <f t="shared" ref="A321:A342" si="214">CONCATENATE(B321,"-",D321)</f>
        <v>2728-Sheridan Japanese School</v>
      </c>
      <c r="B321" s="21">
        <v>2728</v>
      </c>
      <c r="C321" s="164"/>
      <c r="D321" s="21" t="s">
        <v>695</v>
      </c>
      <c r="E321" s="157">
        <v>36078.606</v>
      </c>
      <c r="F321" s="157">
        <f>G321</f>
        <v>36078.606</v>
      </c>
      <c r="G321" s="157">
        <f>E321</f>
        <v>36078.606</v>
      </c>
      <c r="H321" s="157">
        <v>37551.167999999998</v>
      </c>
      <c r="I321" s="157">
        <f>J321</f>
        <v>37551.167999999998</v>
      </c>
      <c r="J321" s="157">
        <f>H321</f>
        <v>37551.167999999998</v>
      </c>
    </row>
    <row r="322" spans="1:10" ht="15.75" customHeight="1">
      <c r="A322" s="3" t="str">
        <f t="shared" si="214"/>
        <v>4833-Sheridan AllPrep Academy</v>
      </c>
      <c r="B322" s="21">
        <v>4833</v>
      </c>
      <c r="C322" s="164"/>
      <c r="D322" s="21" t="s">
        <v>694</v>
      </c>
      <c r="E322" s="157">
        <v>0</v>
      </c>
      <c r="F322" s="157"/>
      <c r="G322" s="157"/>
      <c r="H322" s="157">
        <v>0</v>
      </c>
      <c r="I322" s="157"/>
      <c r="J322" s="157"/>
    </row>
    <row r="323" spans="1:10" ht="15.75" customHeight="1">
      <c r="A323" s="3" t="str">
        <f t="shared" si="214"/>
        <v>2842-Lincoln County Juvenile</v>
      </c>
      <c r="B323" s="165">
        <v>2842</v>
      </c>
      <c r="C323" s="165"/>
      <c r="D323" s="165" t="s">
        <v>574</v>
      </c>
      <c r="E323" s="157">
        <v>1528.0522661456</v>
      </c>
      <c r="F323" s="157">
        <f t="shared" ref="F323:F342" si="215">G323</f>
        <v>1528.0522661456</v>
      </c>
      <c r="G323" s="157">
        <f t="shared" ref="G323:G342" si="216">E323</f>
        <v>1528.0522661456</v>
      </c>
      <c r="H323" s="157">
        <v>1590.421746396441</v>
      </c>
      <c r="I323" s="157">
        <f t="shared" ref="I323:I342" si="217">J323</f>
        <v>1590.421746396441</v>
      </c>
      <c r="J323" s="157">
        <f t="shared" ref="J323:J342" si="218">H323</f>
        <v>1590.421746396441</v>
      </c>
    </row>
    <row r="324" spans="1:10" ht="15.75" customHeight="1">
      <c r="A324" s="3" t="str">
        <f t="shared" si="214"/>
        <v>2839-Klamath County Juvenile</v>
      </c>
      <c r="B324" s="165">
        <v>2839</v>
      </c>
      <c r="C324" s="165"/>
      <c r="D324" s="165" t="s">
        <v>560</v>
      </c>
      <c r="E324" s="157">
        <v>2628.2498977704322</v>
      </c>
      <c r="F324" s="157">
        <f t="shared" si="215"/>
        <v>2628.2498977704322</v>
      </c>
      <c r="G324" s="157">
        <f t="shared" si="216"/>
        <v>2628.2498977704322</v>
      </c>
      <c r="H324" s="157">
        <v>2735.5254038018784</v>
      </c>
      <c r="I324" s="157">
        <f t="shared" si="217"/>
        <v>2735.5254038018784</v>
      </c>
      <c r="J324" s="157">
        <f t="shared" si="218"/>
        <v>2735.5254038018784</v>
      </c>
    </row>
    <row r="325" spans="1:10" ht="15.75" customHeight="1">
      <c r="A325" s="3" t="str">
        <f t="shared" si="214"/>
        <v>2838-Josephine County</v>
      </c>
      <c r="B325" s="165">
        <v>2838</v>
      </c>
      <c r="C325" s="165"/>
      <c r="D325" s="165" t="s">
        <v>552</v>
      </c>
      <c r="E325" s="157">
        <v>2594.2931807449741</v>
      </c>
      <c r="F325" s="157">
        <f t="shared" si="215"/>
        <v>2594.2931807449741</v>
      </c>
      <c r="G325" s="157">
        <f t="shared" si="216"/>
        <v>2594.2931807449741</v>
      </c>
      <c r="H325" s="157">
        <v>2700.1826983264018</v>
      </c>
      <c r="I325" s="157">
        <f t="shared" si="217"/>
        <v>2700.1826983264018</v>
      </c>
      <c r="J325" s="157">
        <f t="shared" si="218"/>
        <v>2700.1826983264018</v>
      </c>
    </row>
    <row r="326" spans="1:10" ht="15.75" customHeight="1">
      <c r="A326" s="3" t="str">
        <f t="shared" si="214"/>
        <v>2832-Mt. Nebo Alt Ed</v>
      </c>
      <c r="B326" s="165">
        <v>2832</v>
      </c>
      <c r="C326" s="165"/>
      <c r="D326" s="165" t="s">
        <v>605</v>
      </c>
      <c r="E326" s="157">
        <v>4319.2944056382294</v>
      </c>
      <c r="F326" s="157">
        <f t="shared" si="215"/>
        <v>4319.2944056382294</v>
      </c>
      <c r="G326" s="157">
        <f t="shared" si="216"/>
        <v>4319.2944056382294</v>
      </c>
      <c r="H326" s="157">
        <v>4495.5921364806063</v>
      </c>
      <c r="I326" s="157">
        <f t="shared" si="217"/>
        <v>4495.5921364806063</v>
      </c>
      <c r="J326" s="157">
        <f t="shared" si="218"/>
        <v>4495.5921364806063</v>
      </c>
    </row>
    <row r="327" spans="1:10" ht="15.75" customHeight="1">
      <c r="A327" s="3" t="str">
        <f t="shared" si="214"/>
        <v>2831-COIC Skills Lab</v>
      </c>
      <c r="B327" s="165">
        <v>2831</v>
      </c>
      <c r="C327" s="165"/>
      <c r="D327" s="165" t="s">
        <v>460</v>
      </c>
      <c r="E327" s="157">
        <v>3117.2266229370239</v>
      </c>
      <c r="F327" s="157">
        <f t="shared" si="215"/>
        <v>3117.2266229370239</v>
      </c>
      <c r="G327" s="157">
        <f t="shared" si="216"/>
        <v>3117.2266229370239</v>
      </c>
      <c r="H327" s="157">
        <v>3244.4603626487392</v>
      </c>
      <c r="I327" s="157">
        <f t="shared" si="217"/>
        <v>3244.4603626487392</v>
      </c>
      <c r="J327" s="157">
        <f t="shared" si="218"/>
        <v>3244.4603626487392</v>
      </c>
    </row>
    <row r="328" spans="1:10" ht="15.75" customHeight="1">
      <c r="A328" s="3" t="str">
        <f t="shared" si="214"/>
        <v>2841-Lane County Dept of Youth</v>
      </c>
      <c r="B328" s="165">
        <v>2841</v>
      </c>
      <c r="C328" s="165"/>
      <c r="D328" s="165" t="s">
        <v>568</v>
      </c>
      <c r="E328" s="157">
        <v>4183.4675375363986</v>
      </c>
      <c r="F328" s="157">
        <f t="shared" si="215"/>
        <v>4183.4675375363986</v>
      </c>
      <c r="G328" s="157">
        <f t="shared" si="216"/>
        <v>4183.4675375363986</v>
      </c>
      <c r="H328" s="157">
        <v>4354.2213145787009</v>
      </c>
      <c r="I328" s="157">
        <f t="shared" si="217"/>
        <v>4354.2213145787009</v>
      </c>
      <c r="J328" s="157">
        <f t="shared" si="218"/>
        <v>4354.2213145787009</v>
      </c>
    </row>
    <row r="329" spans="1:10" ht="15.75" customHeight="1">
      <c r="A329" s="3" t="str">
        <f t="shared" si="214"/>
        <v>2858-Baker Creek School</v>
      </c>
      <c r="B329" s="165">
        <v>2858</v>
      </c>
      <c r="C329" s="165"/>
      <c r="D329" s="165" t="s">
        <v>424</v>
      </c>
      <c r="E329" s="157">
        <v>5507.7795015292513</v>
      </c>
      <c r="F329" s="157">
        <f t="shared" si="215"/>
        <v>5507.7795015292513</v>
      </c>
      <c r="G329" s="157">
        <f t="shared" si="216"/>
        <v>5507.7795015292513</v>
      </c>
      <c r="H329" s="157">
        <v>5732.586828122282</v>
      </c>
      <c r="I329" s="157">
        <f t="shared" si="217"/>
        <v>5732.586828122282</v>
      </c>
      <c r="J329" s="157">
        <f t="shared" si="218"/>
        <v>5732.586828122282</v>
      </c>
    </row>
    <row r="330" spans="1:10" ht="15.75" customHeight="1">
      <c r="A330" s="3" t="str">
        <f t="shared" si="214"/>
        <v>2846-Mill Creek Academy</v>
      </c>
      <c r="B330" s="165">
        <v>2846</v>
      </c>
      <c r="C330" s="165"/>
      <c r="D330" s="165" t="s">
        <v>590</v>
      </c>
      <c r="E330" s="157">
        <v>8950.9906079106695</v>
      </c>
      <c r="F330" s="157">
        <f t="shared" si="215"/>
        <v>8950.9906079106695</v>
      </c>
      <c r="G330" s="157">
        <f t="shared" si="216"/>
        <v>8950.9906079106695</v>
      </c>
      <c r="H330" s="157">
        <v>9316.3371633355964</v>
      </c>
      <c r="I330" s="157">
        <f t="shared" si="217"/>
        <v>9316.3371633355964</v>
      </c>
      <c r="J330" s="157">
        <f t="shared" si="218"/>
        <v>9316.3371633355964</v>
      </c>
    </row>
    <row r="331" spans="1:10" ht="15.75" customHeight="1">
      <c r="A331" s="3" t="str">
        <f t="shared" si="214"/>
        <v>2843-Ponderosa Creek School</v>
      </c>
      <c r="B331" s="165">
        <v>2843</v>
      </c>
      <c r="C331" s="165"/>
      <c r="D331" s="165" t="s">
        <v>659</v>
      </c>
      <c r="E331" s="157">
        <v>9799.9085335471136</v>
      </c>
      <c r="F331" s="157">
        <f t="shared" si="215"/>
        <v>9799.9085335471136</v>
      </c>
      <c r="G331" s="157">
        <f t="shared" si="216"/>
        <v>9799.9085335471136</v>
      </c>
      <c r="H331" s="157">
        <v>10199.904800222508</v>
      </c>
      <c r="I331" s="157">
        <f t="shared" si="217"/>
        <v>10199.904800222508</v>
      </c>
      <c r="J331" s="157">
        <f t="shared" si="218"/>
        <v>10199.904800222508</v>
      </c>
    </row>
    <row r="332" spans="1:10" ht="15.75" customHeight="1">
      <c r="A332" s="3" t="str">
        <f t="shared" si="214"/>
        <v>2836-Jackson County Juvenile</v>
      </c>
      <c r="B332" s="165">
        <v>2836</v>
      </c>
      <c r="C332" s="165"/>
      <c r="D332" s="165" t="s">
        <v>542</v>
      </c>
      <c r="E332" s="157">
        <v>9331.3058385957975</v>
      </c>
      <c r="F332" s="157">
        <f t="shared" si="215"/>
        <v>9331.3058385957975</v>
      </c>
      <c r="G332" s="157">
        <f t="shared" si="216"/>
        <v>9331.3058385957975</v>
      </c>
      <c r="H332" s="157">
        <v>9712.1754646609334</v>
      </c>
      <c r="I332" s="157">
        <f t="shared" si="217"/>
        <v>9712.1754646609334</v>
      </c>
      <c r="J332" s="157">
        <f t="shared" si="218"/>
        <v>9712.1754646609334</v>
      </c>
    </row>
    <row r="333" spans="1:10" ht="15.75" customHeight="1">
      <c r="A333" s="3" t="str">
        <f t="shared" si="214"/>
        <v>3129-NORCOR Education Detention Center</v>
      </c>
      <c r="B333" s="165">
        <v>3129</v>
      </c>
      <c r="C333" s="165"/>
      <c r="D333" s="165" t="s">
        <v>616</v>
      </c>
      <c r="E333" s="157">
        <v>11552.075132060738</v>
      </c>
      <c r="F333" s="157">
        <f t="shared" si="215"/>
        <v>11552.075132060738</v>
      </c>
      <c r="G333" s="157">
        <f t="shared" si="216"/>
        <v>11552.075132060738</v>
      </c>
      <c r="H333" s="157">
        <v>12023.588402757094</v>
      </c>
      <c r="I333" s="157">
        <f t="shared" si="217"/>
        <v>12023.588402757094</v>
      </c>
      <c r="J333" s="157">
        <f t="shared" si="218"/>
        <v>12023.588402757094</v>
      </c>
    </row>
    <row r="334" spans="1:10" ht="15.75" customHeight="1">
      <c r="A334" s="3" t="str">
        <f t="shared" si="214"/>
        <v>2848-Donald E Long School</v>
      </c>
      <c r="B334" s="165">
        <v>2848</v>
      </c>
      <c r="C334" s="165"/>
      <c r="D334" s="165" t="s">
        <v>483</v>
      </c>
      <c r="E334" s="157">
        <v>30873.44711954621</v>
      </c>
      <c r="F334" s="157">
        <f t="shared" si="215"/>
        <v>30873.44711954621</v>
      </c>
      <c r="G334" s="157">
        <f t="shared" si="216"/>
        <v>30873.44711954621</v>
      </c>
      <c r="H334" s="157">
        <v>32133.5878183032</v>
      </c>
      <c r="I334" s="157">
        <f t="shared" si="217"/>
        <v>32133.5878183032</v>
      </c>
      <c r="J334" s="157">
        <f t="shared" si="218"/>
        <v>32133.5878183032</v>
      </c>
    </row>
    <row r="335" spans="1:10" ht="15.75" customHeight="1">
      <c r="A335" s="3" t="str">
        <f t="shared" si="214"/>
        <v>2387-Ocean Dunes High School</v>
      </c>
      <c r="B335" s="165">
        <v>2387</v>
      </c>
      <c r="C335" s="166"/>
      <c r="D335" s="165" t="s">
        <v>630</v>
      </c>
      <c r="E335" s="157">
        <v>4316.759655785454</v>
      </c>
      <c r="F335" s="157">
        <f t="shared" si="215"/>
        <v>4316.759655785454</v>
      </c>
      <c r="G335" s="157">
        <f t="shared" si="216"/>
        <v>4316.759655785454</v>
      </c>
      <c r="H335" s="157">
        <v>4491.500236847307</v>
      </c>
      <c r="I335" s="157">
        <f t="shared" si="217"/>
        <v>4491.500236847307</v>
      </c>
      <c r="J335" s="157">
        <f t="shared" si="218"/>
        <v>4491.500236847307</v>
      </c>
    </row>
    <row r="336" spans="1:10" ht="15.75" customHeight="1">
      <c r="A336" s="3" t="str">
        <f t="shared" si="214"/>
        <v>2388-Riverside High School</v>
      </c>
      <c r="B336" s="165">
        <v>2388</v>
      </c>
      <c r="C336" s="166"/>
      <c r="D336" s="165" t="s">
        <v>682</v>
      </c>
      <c r="E336" s="157">
        <v>7271.6844201624026</v>
      </c>
      <c r="F336" s="157">
        <f t="shared" si="215"/>
        <v>7271.6844201624026</v>
      </c>
      <c r="G336" s="157">
        <f t="shared" si="216"/>
        <v>7271.6844201624026</v>
      </c>
      <c r="H336" s="157">
        <v>7566.0390894511183</v>
      </c>
      <c r="I336" s="157">
        <f t="shared" si="217"/>
        <v>7566.0390894511183</v>
      </c>
      <c r="J336" s="157">
        <f t="shared" si="218"/>
        <v>7566.0390894511183</v>
      </c>
    </row>
    <row r="337" spans="1:10" ht="15.75" customHeight="1">
      <c r="A337" s="3" t="str">
        <f t="shared" si="214"/>
        <v>2386-RiverBend High School</v>
      </c>
      <c r="B337" s="165">
        <v>2386</v>
      </c>
      <c r="C337" s="166"/>
      <c r="D337" s="165" t="s">
        <v>679</v>
      </c>
      <c r="E337" s="157">
        <v>9905.4217101505528</v>
      </c>
      <c r="F337" s="157">
        <f t="shared" si="215"/>
        <v>9905.4217101505528</v>
      </c>
      <c r="G337" s="157">
        <f t="shared" si="216"/>
        <v>9905.4217101505528</v>
      </c>
      <c r="H337" s="157">
        <v>10306.388936337124</v>
      </c>
      <c r="I337" s="157">
        <f t="shared" si="217"/>
        <v>10306.388936337124</v>
      </c>
      <c r="J337" s="157">
        <f t="shared" si="218"/>
        <v>10306.388936337124</v>
      </c>
    </row>
    <row r="338" spans="1:10" ht="15.75" customHeight="1">
      <c r="A338" s="3" t="str">
        <f t="shared" si="214"/>
        <v>2258-Monroe High School</v>
      </c>
      <c r="B338" s="165">
        <v>2258</v>
      </c>
      <c r="C338" s="166"/>
      <c r="D338" s="165" t="s">
        <v>596</v>
      </c>
      <c r="E338" s="157">
        <v>22573.055700044773</v>
      </c>
      <c r="F338" s="157">
        <f t="shared" si="215"/>
        <v>22573.055700044773</v>
      </c>
      <c r="G338" s="157">
        <f t="shared" si="216"/>
        <v>22573.055700044773</v>
      </c>
      <c r="H338" s="157">
        <v>23486.803321847376</v>
      </c>
      <c r="I338" s="157">
        <f t="shared" si="217"/>
        <v>23486.803321847376</v>
      </c>
      <c r="J338" s="157">
        <f t="shared" si="218"/>
        <v>23486.803321847376</v>
      </c>
    </row>
    <row r="339" spans="1:10" ht="15.75" customHeight="1">
      <c r="A339" s="3" t="str">
        <f t="shared" si="214"/>
        <v>4588-Trask River High School</v>
      </c>
      <c r="B339" s="165">
        <v>4588</v>
      </c>
      <c r="C339" s="166"/>
      <c r="D339" s="165" t="s">
        <v>736</v>
      </c>
      <c r="E339" s="157">
        <v>32606.952399950842</v>
      </c>
      <c r="F339" s="157">
        <f t="shared" si="215"/>
        <v>32606.952399950842</v>
      </c>
      <c r="G339" s="157">
        <f t="shared" si="216"/>
        <v>32606.952399950842</v>
      </c>
      <c r="H339" s="157">
        <v>33926.867860471619</v>
      </c>
      <c r="I339" s="157">
        <f t="shared" si="217"/>
        <v>33926.867860471619</v>
      </c>
      <c r="J339" s="157">
        <f t="shared" si="218"/>
        <v>33926.867860471619</v>
      </c>
    </row>
    <row r="340" spans="1:10" ht="15.75" customHeight="1">
      <c r="A340" s="3" t="str">
        <f t="shared" si="214"/>
        <v>4609-Three Lakes High School</v>
      </c>
      <c r="B340" s="165">
        <v>4609</v>
      </c>
      <c r="C340" s="166"/>
      <c r="D340" s="165" t="s">
        <v>731</v>
      </c>
      <c r="E340" s="157">
        <v>37052.187045491817</v>
      </c>
      <c r="F340" s="157">
        <f t="shared" si="215"/>
        <v>37052.187045491817</v>
      </c>
      <c r="G340" s="157">
        <f t="shared" si="216"/>
        <v>37052.187045491817</v>
      </c>
      <c r="H340" s="157">
        <v>38552.043699606053</v>
      </c>
      <c r="I340" s="157">
        <f t="shared" si="217"/>
        <v>38552.043699606053</v>
      </c>
      <c r="J340" s="157">
        <f t="shared" si="218"/>
        <v>38552.043699606053</v>
      </c>
    </row>
    <row r="341" spans="1:10" ht="15.75" customHeight="1">
      <c r="A341" s="3" t="str">
        <f t="shared" si="214"/>
        <v>2260-New Bridge High School</v>
      </c>
      <c r="B341" s="165">
        <v>2260</v>
      </c>
      <c r="C341" s="166"/>
      <c r="D341" s="165" t="s">
        <v>612</v>
      </c>
      <c r="E341" s="157">
        <v>74322.78157356802</v>
      </c>
      <c r="F341" s="157">
        <f t="shared" si="215"/>
        <v>74322.78157356802</v>
      </c>
      <c r="G341" s="157">
        <f t="shared" si="216"/>
        <v>74322.78157356802</v>
      </c>
      <c r="H341" s="157">
        <v>77331.33592310021</v>
      </c>
      <c r="I341" s="157">
        <f t="shared" si="217"/>
        <v>77331.33592310021</v>
      </c>
      <c r="J341" s="157">
        <f t="shared" si="218"/>
        <v>77331.33592310021</v>
      </c>
    </row>
    <row r="342" spans="1:10" ht="15.75" customHeight="1">
      <c r="A342" s="3" t="str">
        <f t="shared" si="214"/>
        <v>1828-William P. Lord High School</v>
      </c>
      <c r="B342" s="165">
        <v>1828</v>
      </c>
      <c r="C342" s="166"/>
      <c r="D342" s="165" t="s">
        <v>755</v>
      </c>
      <c r="E342" s="157">
        <v>157317.6249556336</v>
      </c>
      <c r="F342" s="157">
        <f t="shared" si="215"/>
        <v>157317.6249556336</v>
      </c>
      <c r="G342" s="157">
        <f t="shared" si="216"/>
        <v>157317.6249556336</v>
      </c>
      <c r="H342" s="157">
        <v>163685.77500058117</v>
      </c>
      <c r="I342" s="157">
        <f t="shared" si="217"/>
        <v>163685.77500058117</v>
      </c>
      <c r="J342" s="157">
        <f t="shared" si="218"/>
        <v>163685.77500058117</v>
      </c>
    </row>
    <row r="343" spans="1:10" ht="15.75" customHeight="1">
      <c r="B343" s="21"/>
      <c r="C343" s="21"/>
      <c r="D343" s="21"/>
      <c r="E343" s="157"/>
      <c r="F343" s="157"/>
      <c r="G343" s="157"/>
      <c r="H343" s="157"/>
      <c r="I343" s="157"/>
      <c r="J343" s="157"/>
    </row>
    <row r="344" spans="1:10" ht="15.75" customHeight="1">
      <c r="B344" s="21"/>
      <c r="C344" s="21"/>
      <c r="D344" s="21"/>
      <c r="E344" s="157"/>
      <c r="F344" s="157"/>
      <c r="G344" s="157"/>
      <c r="H344" s="157"/>
      <c r="I344" s="157"/>
      <c r="J344" s="157"/>
    </row>
    <row r="345" spans="1:10" ht="15.75" customHeight="1">
      <c r="B345" s="21"/>
      <c r="C345" s="21"/>
      <c r="D345" s="21"/>
      <c r="E345" s="157"/>
      <c r="F345" s="157"/>
      <c r="G345" s="157"/>
      <c r="H345" s="157"/>
      <c r="I345" s="157"/>
      <c r="J345" s="157"/>
    </row>
    <row r="346" spans="1:10" ht="15.75" customHeight="1">
      <c r="B346" s="21"/>
      <c r="C346" s="21"/>
      <c r="D346" s="21"/>
      <c r="E346" s="157"/>
      <c r="F346" s="157"/>
      <c r="G346" s="157"/>
      <c r="H346" s="157"/>
      <c r="I346" s="157"/>
      <c r="J346" s="157"/>
    </row>
    <row r="347" spans="1:10" ht="15.75" customHeight="1">
      <c r="B347" s="21"/>
      <c r="C347" s="21"/>
      <c r="D347" s="21"/>
      <c r="E347" s="157"/>
      <c r="F347" s="157"/>
      <c r="G347" s="157"/>
      <c r="H347" s="157"/>
      <c r="I347" s="157"/>
      <c r="J347" s="157"/>
    </row>
    <row r="348" spans="1:10" ht="15.75" customHeight="1">
      <c r="B348" s="21"/>
      <c r="C348" s="21"/>
      <c r="D348" s="21"/>
      <c r="E348" s="157"/>
      <c r="F348" s="157"/>
      <c r="G348" s="157"/>
      <c r="H348" s="157"/>
      <c r="I348" s="157"/>
      <c r="J348" s="157"/>
    </row>
    <row r="349" spans="1:10" ht="15.75" customHeight="1">
      <c r="B349" s="21"/>
      <c r="C349" s="21"/>
      <c r="D349" s="21"/>
      <c r="E349" s="157"/>
      <c r="F349" s="157"/>
      <c r="G349" s="157"/>
      <c r="H349" s="157"/>
      <c r="I349" s="157"/>
      <c r="J349" s="157"/>
    </row>
    <row r="350" spans="1:10" ht="15.75" customHeight="1">
      <c r="B350" s="21"/>
      <c r="C350" s="21"/>
      <c r="D350" s="21"/>
      <c r="E350" s="157"/>
      <c r="F350" s="157"/>
      <c r="G350" s="157"/>
      <c r="H350" s="157"/>
      <c r="I350" s="157"/>
      <c r="J350" s="157"/>
    </row>
    <row r="351" spans="1:10" ht="15.75" customHeight="1">
      <c r="B351" s="21"/>
      <c r="C351" s="21"/>
      <c r="D351" s="21"/>
      <c r="E351" s="157"/>
      <c r="F351" s="157"/>
      <c r="G351" s="157"/>
      <c r="H351" s="157"/>
      <c r="I351" s="157"/>
      <c r="J351" s="157"/>
    </row>
    <row r="352" spans="1:10" ht="15.75" customHeight="1">
      <c r="B352" s="21"/>
      <c r="C352" s="21"/>
      <c r="D352" s="21"/>
      <c r="E352" s="157"/>
      <c r="F352" s="157"/>
      <c r="G352" s="157"/>
      <c r="H352" s="157"/>
      <c r="I352" s="157"/>
      <c r="J352" s="157"/>
    </row>
    <row r="353" spans="2:10" ht="15.75" customHeight="1">
      <c r="B353" s="21"/>
      <c r="C353" s="21"/>
      <c r="D353" s="21"/>
      <c r="E353" s="157"/>
      <c r="F353" s="157"/>
      <c r="G353" s="157"/>
      <c r="H353" s="157"/>
      <c r="I353" s="157"/>
      <c r="J353" s="157"/>
    </row>
    <row r="354" spans="2:10" ht="15.75" customHeight="1">
      <c r="B354" s="21"/>
      <c r="C354" s="21"/>
      <c r="D354" s="21"/>
      <c r="E354" s="157"/>
      <c r="F354" s="157"/>
      <c r="G354" s="157"/>
      <c r="H354" s="157"/>
      <c r="I354" s="157"/>
      <c r="J354" s="157"/>
    </row>
    <row r="355" spans="2:10" ht="15.75" customHeight="1">
      <c r="B355" s="21"/>
      <c r="C355" s="21"/>
      <c r="D355" s="21"/>
      <c r="E355" s="157"/>
      <c r="F355" s="157"/>
      <c r="G355" s="157"/>
      <c r="H355" s="157"/>
      <c r="I355" s="157"/>
      <c r="J355" s="157"/>
    </row>
    <row r="356" spans="2:10" ht="15.75" customHeight="1">
      <c r="B356" s="21"/>
      <c r="C356" s="21"/>
      <c r="D356" s="21"/>
      <c r="E356" s="157"/>
      <c r="F356" s="157"/>
      <c r="G356" s="157"/>
      <c r="H356" s="157"/>
      <c r="I356" s="157"/>
      <c r="J356" s="157"/>
    </row>
    <row r="357" spans="2:10" ht="15.75" customHeight="1">
      <c r="B357" s="21"/>
      <c r="C357" s="21"/>
      <c r="D357" s="21"/>
      <c r="E357" s="157"/>
      <c r="F357" s="157"/>
      <c r="G357" s="157"/>
      <c r="H357" s="157"/>
      <c r="I357" s="157"/>
      <c r="J357" s="157"/>
    </row>
    <row r="358" spans="2:10" ht="15.75" customHeight="1">
      <c r="B358" s="21"/>
      <c r="C358" s="21"/>
      <c r="D358" s="21"/>
      <c r="E358" s="157"/>
      <c r="F358" s="157"/>
      <c r="G358" s="157"/>
      <c r="H358" s="157"/>
      <c r="I358" s="157"/>
      <c r="J358" s="157"/>
    </row>
    <row r="359" spans="2:10" ht="15.75" customHeight="1">
      <c r="B359" s="21"/>
      <c r="C359" s="21"/>
      <c r="D359" s="21"/>
      <c r="E359" s="157"/>
      <c r="F359" s="157"/>
      <c r="G359" s="157"/>
      <c r="H359" s="157"/>
      <c r="I359" s="157"/>
      <c r="J359" s="157"/>
    </row>
    <row r="360" spans="2:10" ht="15.75" customHeight="1">
      <c r="B360" s="21"/>
      <c r="C360" s="21"/>
      <c r="D360" s="21"/>
      <c r="E360" s="157"/>
      <c r="F360" s="157"/>
      <c r="G360" s="157"/>
      <c r="H360" s="157"/>
      <c r="I360" s="157"/>
      <c r="J360" s="157"/>
    </row>
    <row r="361" spans="2:10" ht="15.75" customHeight="1">
      <c r="B361" s="21"/>
      <c r="C361" s="21"/>
      <c r="D361" s="21"/>
      <c r="E361" s="157"/>
      <c r="F361" s="157"/>
      <c r="G361" s="157"/>
      <c r="H361" s="157"/>
      <c r="I361" s="157"/>
      <c r="J361" s="157"/>
    </row>
    <row r="362" spans="2:10" ht="15.75" customHeight="1">
      <c r="B362" s="21"/>
      <c r="C362" s="21"/>
      <c r="D362" s="21"/>
      <c r="E362" s="157"/>
      <c r="F362" s="157"/>
      <c r="G362" s="157"/>
      <c r="H362" s="157"/>
      <c r="I362" s="157"/>
      <c r="J362" s="157"/>
    </row>
    <row r="363" spans="2:10" ht="15.75" customHeight="1">
      <c r="B363" s="21"/>
      <c r="C363" s="21"/>
      <c r="D363" s="21"/>
      <c r="E363" s="157"/>
      <c r="F363" s="157"/>
      <c r="G363" s="157"/>
      <c r="H363" s="157"/>
      <c r="I363" s="157"/>
      <c r="J363" s="157"/>
    </row>
    <row r="364" spans="2:10" ht="15.75" customHeight="1">
      <c r="B364" s="21"/>
      <c r="C364" s="21"/>
      <c r="D364" s="21"/>
      <c r="E364" s="157"/>
      <c r="F364" s="157"/>
      <c r="G364" s="157"/>
      <c r="H364" s="157"/>
      <c r="I364" s="157"/>
      <c r="J364" s="157"/>
    </row>
    <row r="365" spans="2:10" ht="15.75" customHeight="1">
      <c r="B365" s="21"/>
      <c r="C365" s="21"/>
      <c r="D365" s="21"/>
      <c r="E365" s="157"/>
      <c r="F365" s="157"/>
      <c r="G365" s="157"/>
      <c r="H365" s="157"/>
      <c r="I365" s="157"/>
      <c r="J365" s="157"/>
    </row>
    <row r="366" spans="2:10" ht="15.75" customHeight="1">
      <c r="B366" s="21"/>
      <c r="C366" s="21"/>
      <c r="D366" s="21"/>
      <c r="E366" s="157"/>
      <c r="F366" s="157"/>
      <c r="G366" s="157"/>
      <c r="H366" s="157"/>
      <c r="I366" s="157"/>
      <c r="J366" s="157"/>
    </row>
    <row r="367" spans="2:10" ht="15.75" customHeight="1">
      <c r="B367" s="21"/>
      <c r="C367" s="21"/>
      <c r="D367" s="21"/>
      <c r="E367" s="157"/>
      <c r="F367" s="157"/>
      <c r="G367" s="157"/>
      <c r="H367" s="157"/>
      <c r="I367" s="157"/>
      <c r="J367" s="157"/>
    </row>
    <row r="368" spans="2:10" ht="15.75" customHeight="1">
      <c r="B368" s="21"/>
      <c r="C368" s="21"/>
      <c r="D368" s="21"/>
      <c r="E368" s="157"/>
      <c r="F368" s="157"/>
      <c r="G368" s="157"/>
      <c r="H368" s="157"/>
      <c r="I368" s="157"/>
      <c r="J368" s="157"/>
    </row>
    <row r="369" spans="2:10" ht="15.75" customHeight="1">
      <c r="B369" s="21"/>
      <c r="C369" s="21"/>
      <c r="D369" s="21"/>
      <c r="E369" s="157"/>
      <c r="F369" s="157"/>
      <c r="G369" s="157"/>
      <c r="H369" s="157"/>
      <c r="I369" s="157"/>
      <c r="J369" s="157"/>
    </row>
    <row r="370" spans="2:10" ht="15.75" customHeight="1">
      <c r="B370" s="21"/>
      <c r="C370" s="21"/>
      <c r="D370" s="21"/>
      <c r="E370" s="157"/>
      <c r="F370" s="157"/>
      <c r="G370" s="157"/>
      <c r="H370" s="157"/>
      <c r="I370" s="157"/>
      <c r="J370" s="157"/>
    </row>
    <row r="371" spans="2:10" ht="15.75" customHeight="1">
      <c r="B371" s="21"/>
      <c r="C371" s="21"/>
      <c r="D371" s="21"/>
      <c r="E371" s="157"/>
      <c r="F371" s="157"/>
      <c r="G371" s="157"/>
      <c r="H371" s="157"/>
      <c r="I371" s="157"/>
      <c r="J371" s="157"/>
    </row>
    <row r="372" spans="2:10" ht="15.75" customHeight="1">
      <c r="B372" s="21"/>
      <c r="C372" s="21"/>
      <c r="D372" s="21"/>
      <c r="E372" s="157"/>
      <c r="F372" s="157"/>
      <c r="G372" s="157"/>
      <c r="H372" s="157"/>
      <c r="I372" s="157"/>
      <c r="J372" s="157"/>
    </row>
    <row r="373" spans="2:10" ht="15.75" customHeight="1">
      <c r="B373" s="21"/>
      <c r="C373" s="21"/>
      <c r="D373" s="21"/>
      <c r="E373" s="157"/>
      <c r="F373" s="157"/>
      <c r="G373" s="157"/>
      <c r="H373" s="157"/>
      <c r="I373" s="157"/>
      <c r="J373" s="157"/>
    </row>
    <row r="374" spans="2:10" ht="15.75" customHeight="1">
      <c r="B374" s="21"/>
      <c r="C374" s="21"/>
      <c r="D374" s="21"/>
      <c r="E374" s="157"/>
      <c r="F374" s="157"/>
      <c r="G374" s="157"/>
      <c r="H374" s="157"/>
      <c r="I374" s="157"/>
      <c r="J374" s="157"/>
    </row>
    <row r="375" spans="2:10" ht="15.75" customHeight="1">
      <c r="B375" s="21"/>
      <c r="C375" s="21"/>
      <c r="D375" s="21"/>
      <c r="E375" s="157"/>
      <c r="F375" s="157"/>
      <c r="G375" s="157"/>
      <c r="H375" s="157"/>
      <c r="I375" s="157"/>
      <c r="J375" s="157"/>
    </row>
    <row r="376" spans="2:10" ht="15.75" customHeight="1">
      <c r="B376" s="21"/>
      <c r="C376" s="21"/>
      <c r="D376" s="21"/>
      <c r="E376" s="157"/>
      <c r="F376" s="157"/>
      <c r="G376" s="157"/>
      <c r="H376" s="157"/>
      <c r="I376" s="157"/>
      <c r="J376" s="157"/>
    </row>
    <row r="377" spans="2:10" ht="15.75" customHeight="1">
      <c r="B377" s="21"/>
      <c r="C377" s="21"/>
      <c r="D377" s="21"/>
      <c r="E377" s="157"/>
      <c r="F377" s="157"/>
      <c r="G377" s="157"/>
      <c r="H377" s="157"/>
      <c r="I377" s="157"/>
      <c r="J377" s="157"/>
    </row>
    <row r="378" spans="2:10" ht="15.75" customHeight="1">
      <c r="B378" s="21"/>
      <c r="C378" s="21"/>
      <c r="D378" s="21"/>
      <c r="E378" s="157"/>
      <c r="F378" s="157"/>
      <c r="G378" s="157"/>
      <c r="H378" s="157"/>
      <c r="I378" s="157"/>
      <c r="J378" s="157"/>
    </row>
    <row r="379" spans="2:10" ht="15.75" customHeight="1">
      <c r="B379" s="21"/>
      <c r="C379" s="21"/>
      <c r="D379" s="21"/>
      <c r="E379" s="157"/>
      <c r="F379" s="157"/>
      <c r="G379" s="157"/>
      <c r="H379" s="157"/>
      <c r="I379" s="157"/>
      <c r="J379" s="157"/>
    </row>
    <row r="380" spans="2:10" ht="15.75" customHeight="1">
      <c r="B380" s="21"/>
      <c r="C380" s="21"/>
      <c r="D380" s="21"/>
      <c r="E380" s="157"/>
      <c r="F380" s="157"/>
      <c r="G380" s="157"/>
      <c r="H380" s="157"/>
      <c r="I380" s="157"/>
      <c r="J380" s="157"/>
    </row>
    <row r="381" spans="2:10" ht="15.75" customHeight="1">
      <c r="B381" s="21"/>
      <c r="C381" s="21"/>
      <c r="D381" s="21"/>
      <c r="E381" s="157"/>
      <c r="F381" s="157"/>
      <c r="G381" s="157"/>
      <c r="H381" s="157"/>
      <c r="I381" s="157"/>
      <c r="J381" s="157"/>
    </row>
    <row r="382" spans="2:10" ht="15.75" customHeight="1">
      <c r="B382" s="21"/>
      <c r="C382" s="21"/>
      <c r="D382" s="21"/>
      <c r="E382" s="157"/>
      <c r="F382" s="157"/>
      <c r="G382" s="157"/>
      <c r="H382" s="157"/>
      <c r="I382" s="157"/>
      <c r="J382" s="157"/>
    </row>
    <row r="383" spans="2:10" ht="15.75" customHeight="1">
      <c r="B383" s="21"/>
      <c r="C383" s="21"/>
      <c r="D383" s="21"/>
      <c r="E383" s="157"/>
      <c r="F383" s="157"/>
      <c r="G383" s="157"/>
      <c r="H383" s="157"/>
      <c r="I383" s="157"/>
      <c r="J383" s="157"/>
    </row>
    <row r="384" spans="2:10" ht="15.75" customHeight="1">
      <c r="B384" s="21"/>
      <c r="C384" s="21"/>
      <c r="D384" s="21"/>
      <c r="E384" s="157"/>
      <c r="F384" s="157"/>
      <c r="G384" s="157"/>
      <c r="H384" s="157"/>
      <c r="I384" s="157"/>
      <c r="J384" s="157"/>
    </row>
    <row r="385" spans="2:10" ht="15.75" customHeight="1">
      <c r="B385" s="21"/>
      <c r="C385" s="21"/>
      <c r="D385" s="21"/>
      <c r="E385" s="157"/>
      <c r="F385" s="157"/>
      <c r="G385" s="157"/>
      <c r="H385" s="157"/>
      <c r="I385" s="157"/>
      <c r="J385" s="157"/>
    </row>
    <row r="386" spans="2:10" ht="15.75" customHeight="1">
      <c r="B386" s="21"/>
      <c r="C386" s="21"/>
      <c r="D386" s="21"/>
      <c r="E386" s="157"/>
      <c r="F386" s="157"/>
      <c r="G386" s="157"/>
      <c r="H386" s="157"/>
      <c r="I386" s="157"/>
      <c r="J386" s="157"/>
    </row>
    <row r="387" spans="2:10" ht="15.75" customHeight="1">
      <c r="B387" s="21"/>
      <c r="C387" s="21"/>
      <c r="D387" s="21"/>
      <c r="E387" s="157"/>
      <c r="F387" s="157"/>
      <c r="G387" s="157"/>
      <c r="H387" s="157"/>
      <c r="I387" s="157"/>
      <c r="J387" s="157"/>
    </row>
    <row r="388" spans="2:10" ht="15.75" customHeight="1">
      <c r="B388" s="21"/>
      <c r="C388" s="21"/>
      <c r="D388" s="21"/>
      <c r="E388" s="157"/>
      <c r="F388" s="157"/>
      <c r="G388" s="157"/>
      <c r="H388" s="157"/>
      <c r="I388" s="157"/>
      <c r="J388" s="157"/>
    </row>
    <row r="389" spans="2:10" ht="15.75" customHeight="1">
      <c r="B389" s="21"/>
      <c r="C389" s="21"/>
      <c r="D389" s="21"/>
      <c r="E389" s="157"/>
      <c r="F389" s="157"/>
      <c r="G389" s="157"/>
      <c r="H389" s="157"/>
      <c r="I389" s="157"/>
      <c r="J389" s="157"/>
    </row>
    <row r="390" spans="2:10" ht="15.75" customHeight="1">
      <c r="B390" s="21"/>
      <c r="C390" s="21"/>
      <c r="D390" s="21"/>
      <c r="E390" s="157"/>
      <c r="F390" s="157"/>
      <c r="G390" s="157"/>
      <c r="H390" s="157"/>
      <c r="I390" s="157"/>
      <c r="J390" s="157"/>
    </row>
    <row r="391" spans="2:10" ht="15.75" customHeight="1">
      <c r="B391" s="21"/>
      <c r="C391" s="21"/>
      <c r="D391" s="21"/>
      <c r="E391" s="157"/>
      <c r="F391" s="157"/>
      <c r="G391" s="157"/>
      <c r="H391" s="157"/>
      <c r="I391" s="157"/>
      <c r="J391" s="157"/>
    </row>
    <row r="392" spans="2:10" ht="15.75" customHeight="1">
      <c r="B392" s="21"/>
      <c r="C392" s="21"/>
      <c r="D392" s="21"/>
      <c r="E392" s="157"/>
      <c r="F392" s="157"/>
      <c r="G392" s="157"/>
      <c r="H392" s="157"/>
      <c r="I392" s="157"/>
      <c r="J392" s="157"/>
    </row>
    <row r="393" spans="2:10" ht="15.75" customHeight="1">
      <c r="B393" s="21"/>
      <c r="C393" s="21"/>
      <c r="D393" s="21"/>
      <c r="E393" s="157"/>
      <c r="F393" s="157"/>
      <c r="G393" s="157"/>
      <c r="H393" s="157"/>
      <c r="I393" s="157"/>
      <c r="J393" s="157"/>
    </row>
    <row r="394" spans="2:10" ht="15.75" customHeight="1">
      <c r="B394" s="21"/>
      <c r="C394" s="21"/>
      <c r="D394" s="21"/>
      <c r="E394" s="157"/>
      <c r="F394" s="157"/>
      <c r="G394" s="157"/>
      <c r="H394" s="157"/>
      <c r="I394" s="157"/>
      <c r="J394" s="157"/>
    </row>
    <row r="395" spans="2:10" ht="15.75" customHeight="1">
      <c r="B395" s="21"/>
      <c r="C395" s="21"/>
      <c r="D395" s="21"/>
      <c r="E395" s="157"/>
      <c r="F395" s="157"/>
      <c r="G395" s="157"/>
      <c r="H395" s="157"/>
      <c r="I395" s="157"/>
      <c r="J395" s="157"/>
    </row>
    <row r="396" spans="2:10" ht="15.75" customHeight="1">
      <c r="B396" s="21"/>
      <c r="C396" s="21"/>
      <c r="D396" s="21"/>
      <c r="E396" s="157"/>
      <c r="F396" s="157"/>
      <c r="G396" s="157"/>
      <c r="H396" s="157"/>
      <c r="I396" s="157"/>
      <c r="J396" s="157"/>
    </row>
    <row r="397" spans="2:10" ht="15.75" customHeight="1">
      <c r="B397" s="21"/>
      <c r="C397" s="21"/>
      <c r="D397" s="21"/>
      <c r="E397" s="157"/>
      <c r="F397" s="157"/>
      <c r="G397" s="157"/>
      <c r="H397" s="157"/>
      <c r="I397" s="157"/>
      <c r="J397" s="157"/>
    </row>
    <row r="398" spans="2:10" ht="15.75" customHeight="1">
      <c r="B398" s="21"/>
      <c r="C398" s="21"/>
      <c r="D398" s="21"/>
      <c r="E398" s="157"/>
      <c r="F398" s="157"/>
      <c r="G398" s="157"/>
      <c r="H398" s="157"/>
      <c r="I398" s="157"/>
      <c r="J398" s="157"/>
    </row>
    <row r="399" spans="2:10" ht="15.75" customHeight="1">
      <c r="B399" s="21"/>
      <c r="C399" s="21"/>
      <c r="D399" s="21"/>
      <c r="E399" s="157"/>
      <c r="F399" s="157"/>
      <c r="G399" s="157"/>
      <c r="H399" s="157"/>
      <c r="I399" s="157"/>
      <c r="J399" s="157"/>
    </row>
    <row r="400" spans="2:10" ht="15.75" customHeight="1">
      <c r="B400" s="21"/>
      <c r="C400" s="21"/>
      <c r="D400" s="21"/>
      <c r="E400" s="157"/>
      <c r="F400" s="157"/>
      <c r="G400" s="157"/>
      <c r="H400" s="157"/>
      <c r="I400" s="157"/>
      <c r="J400" s="157"/>
    </row>
    <row r="401" spans="2:10" ht="15.75" customHeight="1">
      <c r="B401" s="21"/>
      <c r="C401" s="21"/>
      <c r="D401" s="21"/>
      <c r="E401" s="157"/>
      <c r="F401" s="157"/>
      <c r="G401" s="157"/>
      <c r="H401" s="157"/>
      <c r="I401" s="157"/>
      <c r="J401" s="157"/>
    </row>
    <row r="402" spans="2:10" ht="15.75" customHeight="1">
      <c r="B402" s="21"/>
      <c r="C402" s="21"/>
      <c r="D402" s="21"/>
      <c r="E402" s="157"/>
      <c r="F402" s="157"/>
      <c r="G402" s="157"/>
      <c r="H402" s="157"/>
      <c r="I402" s="157"/>
      <c r="J402" s="157"/>
    </row>
    <row r="403" spans="2:10" ht="15.75" customHeight="1">
      <c r="B403" s="21"/>
      <c r="C403" s="21"/>
      <c r="D403" s="21"/>
      <c r="E403" s="157"/>
      <c r="F403" s="157"/>
      <c r="G403" s="157"/>
      <c r="H403" s="157"/>
      <c r="I403" s="157"/>
      <c r="J403" s="157"/>
    </row>
    <row r="404" spans="2:10" ht="15.75" customHeight="1">
      <c r="B404" s="21"/>
      <c r="C404" s="21"/>
      <c r="D404" s="21"/>
      <c r="E404" s="157"/>
      <c r="F404" s="157"/>
      <c r="G404" s="157"/>
      <c r="H404" s="157"/>
      <c r="I404" s="157"/>
      <c r="J404" s="157"/>
    </row>
    <row r="405" spans="2:10" ht="15.75" customHeight="1">
      <c r="B405" s="21"/>
      <c r="C405" s="21"/>
      <c r="D405" s="21"/>
      <c r="E405" s="157"/>
      <c r="F405" s="157"/>
      <c r="G405" s="157"/>
      <c r="H405" s="157"/>
      <c r="I405" s="157"/>
      <c r="J405" s="157"/>
    </row>
    <row r="406" spans="2:10" ht="15.75" customHeight="1">
      <c r="B406" s="21"/>
      <c r="C406" s="21"/>
      <c r="D406" s="21"/>
      <c r="E406" s="157"/>
      <c r="F406" s="157"/>
      <c r="G406" s="157"/>
      <c r="H406" s="157"/>
      <c r="I406" s="157"/>
      <c r="J406" s="157"/>
    </row>
    <row r="407" spans="2:10" ht="15.75" customHeight="1">
      <c r="B407" s="21"/>
      <c r="C407" s="21"/>
      <c r="D407" s="21"/>
      <c r="E407" s="157"/>
      <c r="F407" s="157"/>
      <c r="G407" s="157"/>
      <c r="H407" s="157"/>
      <c r="I407" s="157"/>
      <c r="J407" s="157"/>
    </row>
    <row r="408" spans="2:10" ht="15.75" customHeight="1">
      <c r="B408" s="21"/>
      <c r="C408" s="21"/>
      <c r="D408" s="21"/>
      <c r="E408" s="157"/>
      <c r="F408" s="157"/>
      <c r="G408" s="157"/>
      <c r="H408" s="157"/>
      <c r="I408" s="157"/>
      <c r="J408" s="157"/>
    </row>
    <row r="409" spans="2:10" ht="15.75" customHeight="1">
      <c r="B409" s="21"/>
      <c r="C409" s="21"/>
      <c r="D409" s="21"/>
      <c r="E409" s="157"/>
      <c r="F409" s="157"/>
      <c r="G409" s="157"/>
      <c r="H409" s="157"/>
      <c r="I409" s="157"/>
      <c r="J409" s="157"/>
    </row>
    <row r="410" spans="2:10" ht="15.75" customHeight="1">
      <c r="B410" s="21"/>
      <c r="C410" s="21"/>
      <c r="D410" s="21"/>
      <c r="E410" s="157"/>
      <c r="F410" s="157"/>
      <c r="G410" s="157"/>
      <c r="H410" s="157"/>
      <c r="I410" s="157"/>
      <c r="J410" s="157"/>
    </row>
    <row r="411" spans="2:10" ht="15.75" customHeight="1">
      <c r="B411" s="21"/>
      <c r="C411" s="21"/>
      <c r="D411" s="21"/>
      <c r="E411" s="157"/>
      <c r="F411" s="157"/>
      <c r="G411" s="157"/>
      <c r="H411" s="157"/>
      <c r="I411" s="157"/>
      <c r="J411" s="157"/>
    </row>
    <row r="412" spans="2:10" ht="15.75" customHeight="1">
      <c r="B412" s="21"/>
      <c r="C412" s="21"/>
      <c r="D412" s="21"/>
      <c r="E412" s="157"/>
      <c r="F412" s="157"/>
      <c r="G412" s="157"/>
      <c r="H412" s="157"/>
      <c r="I412" s="157"/>
      <c r="J412" s="157"/>
    </row>
    <row r="413" spans="2:10" ht="15.75" customHeight="1">
      <c r="B413" s="21"/>
      <c r="C413" s="21"/>
      <c r="D413" s="21"/>
      <c r="E413" s="157"/>
      <c r="F413" s="157"/>
      <c r="G413" s="157"/>
      <c r="H413" s="157"/>
      <c r="I413" s="157"/>
      <c r="J413" s="157"/>
    </row>
    <row r="414" spans="2:10" ht="15.75" customHeight="1">
      <c r="B414" s="21"/>
      <c r="C414" s="21"/>
      <c r="D414" s="21"/>
      <c r="E414" s="157"/>
      <c r="F414" s="157"/>
      <c r="G414" s="157"/>
      <c r="H414" s="157"/>
      <c r="I414" s="157"/>
      <c r="J414" s="157"/>
    </row>
    <row r="415" spans="2:10" ht="15.75" customHeight="1">
      <c r="B415" s="21"/>
      <c r="C415" s="21"/>
      <c r="D415" s="21"/>
      <c r="E415" s="157"/>
      <c r="F415" s="157"/>
      <c r="G415" s="157"/>
      <c r="H415" s="157"/>
      <c r="I415" s="157"/>
      <c r="J415" s="157"/>
    </row>
    <row r="416" spans="2:10" ht="15.75" customHeight="1">
      <c r="B416" s="21"/>
      <c r="C416" s="21"/>
      <c r="D416" s="21"/>
      <c r="E416" s="157"/>
      <c r="F416" s="157"/>
      <c r="G416" s="157"/>
      <c r="H416" s="157"/>
      <c r="I416" s="157"/>
      <c r="J416" s="157"/>
    </row>
    <row r="417" spans="2:10" ht="15.75" customHeight="1">
      <c r="B417" s="21"/>
      <c r="C417" s="21"/>
      <c r="D417" s="21"/>
      <c r="E417" s="157"/>
      <c r="F417" s="157"/>
      <c r="G417" s="157"/>
      <c r="H417" s="157"/>
      <c r="I417" s="157"/>
      <c r="J417" s="157"/>
    </row>
    <row r="418" spans="2:10" ht="15.75" customHeight="1">
      <c r="B418" s="21"/>
      <c r="C418" s="21"/>
      <c r="D418" s="21"/>
      <c r="E418" s="157"/>
      <c r="F418" s="157"/>
      <c r="G418" s="157"/>
      <c r="H418" s="157"/>
      <c r="I418" s="157"/>
      <c r="J418" s="157"/>
    </row>
    <row r="419" spans="2:10" ht="15.75" customHeight="1">
      <c r="B419" s="21"/>
      <c r="C419" s="21"/>
      <c r="D419" s="21"/>
      <c r="E419" s="157"/>
      <c r="F419" s="157"/>
      <c r="G419" s="157"/>
      <c r="H419" s="157"/>
      <c r="I419" s="157"/>
      <c r="J419" s="157"/>
    </row>
    <row r="420" spans="2:10" ht="15.75" customHeight="1">
      <c r="B420" s="21"/>
      <c r="C420" s="21"/>
      <c r="D420" s="21"/>
      <c r="E420" s="157"/>
      <c r="F420" s="157"/>
      <c r="G420" s="157"/>
      <c r="H420" s="157"/>
      <c r="I420" s="157"/>
      <c r="J420" s="157"/>
    </row>
    <row r="421" spans="2:10" ht="15.75" customHeight="1">
      <c r="B421" s="21"/>
      <c r="C421" s="21"/>
      <c r="D421" s="21"/>
      <c r="E421" s="157"/>
      <c r="F421" s="157"/>
      <c r="G421" s="157"/>
      <c r="H421" s="157"/>
      <c r="I421" s="157"/>
      <c r="J421" s="157"/>
    </row>
    <row r="422" spans="2:10" ht="15.75" customHeight="1">
      <c r="B422" s="21"/>
      <c r="C422" s="21"/>
      <c r="D422" s="21"/>
      <c r="E422" s="157"/>
      <c r="F422" s="157"/>
      <c r="G422" s="157"/>
      <c r="H422" s="157"/>
      <c r="I422" s="157"/>
      <c r="J422" s="157"/>
    </row>
    <row r="423" spans="2:10" ht="15.75" customHeight="1">
      <c r="B423" s="21"/>
      <c r="C423" s="21"/>
      <c r="D423" s="21"/>
      <c r="E423" s="157"/>
      <c r="F423" s="157"/>
      <c r="G423" s="157"/>
      <c r="H423" s="157"/>
      <c r="I423" s="157"/>
      <c r="J423" s="157"/>
    </row>
    <row r="424" spans="2:10" ht="15.75" customHeight="1">
      <c r="B424" s="21"/>
      <c r="C424" s="21"/>
      <c r="D424" s="21"/>
      <c r="E424" s="157"/>
      <c r="F424" s="157"/>
      <c r="G424" s="157"/>
      <c r="H424" s="157"/>
      <c r="I424" s="157"/>
      <c r="J424" s="157"/>
    </row>
    <row r="425" spans="2:10" ht="15.75" customHeight="1">
      <c r="B425" s="21"/>
      <c r="C425" s="21"/>
      <c r="D425" s="21"/>
      <c r="E425" s="157"/>
      <c r="F425" s="157"/>
      <c r="G425" s="157"/>
      <c r="H425" s="157"/>
      <c r="I425" s="157"/>
      <c r="J425" s="157"/>
    </row>
    <row r="426" spans="2:10" ht="15.75" customHeight="1">
      <c r="B426" s="21"/>
      <c r="C426" s="21"/>
      <c r="D426" s="21"/>
      <c r="E426" s="157"/>
      <c r="F426" s="157"/>
      <c r="G426" s="157"/>
      <c r="H426" s="157"/>
      <c r="I426" s="157"/>
      <c r="J426" s="157"/>
    </row>
    <row r="427" spans="2:10" ht="15.75" customHeight="1">
      <c r="B427" s="21"/>
      <c r="C427" s="21"/>
      <c r="D427" s="21"/>
      <c r="E427" s="157"/>
      <c r="F427" s="157"/>
      <c r="G427" s="157"/>
      <c r="H427" s="157"/>
      <c r="I427" s="157"/>
      <c r="J427" s="157"/>
    </row>
    <row r="428" spans="2:10" ht="15.75" customHeight="1">
      <c r="B428" s="21"/>
      <c r="C428" s="21"/>
      <c r="D428" s="21"/>
      <c r="E428" s="157"/>
      <c r="F428" s="157"/>
      <c r="G428" s="157"/>
      <c r="H428" s="157"/>
      <c r="I428" s="157"/>
      <c r="J428" s="157"/>
    </row>
    <row r="429" spans="2:10" ht="15.75" customHeight="1">
      <c r="B429" s="21"/>
      <c r="C429" s="21"/>
      <c r="D429" s="21"/>
      <c r="E429" s="157"/>
      <c r="F429" s="157"/>
      <c r="G429" s="157"/>
      <c r="H429" s="157"/>
      <c r="I429" s="157"/>
      <c r="J429" s="157"/>
    </row>
    <row r="430" spans="2:10" ht="15.75" customHeight="1">
      <c r="B430" s="21"/>
      <c r="C430" s="21"/>
      <c r="D430" s="21"/>
      <c r="E430" s="157"/>
      <c r="F430" s="157"/>
      <c r="G430" s="157"/>
      <c r="H430" s="157"/>
      <c r="I430" s="157"/>
      <c r="J430" s="157"/>
    </row>
    <row r="431" spans="2:10" ht="15.75" customHeight="1">
      <c r="B431" s="21"/>
      <c r="C431" s="21"/>
      <c r="D431" s="21"/>
      <c r="E431" s="157"/>
      <c r="F431" s="157"/>
      <c r="G431" s="157"/>
      <c r="H431" s="157"/>
      <c r="I431" s="157"/>
      <c r="J431" s="157"/>
    </row>
    <row r="432" spans="2:10" ht="15.75" customHeight="1">
      <c r="B432" s="21"/>
      <c r="C432" s="21"/>
      <c r="D432" s="21"/>
      <c r="E432" s="157"/>
      <c r="F432" s="157"/>
      <c r="G432" s="157"/>
      <c r="H432" s="157"/>
      <c r="I432" s="157"/>
      <c r="J432" s="157"/>
    </row>
    <row r="433" spans="2:10" ht="15.75" customHeight="1">
      <c r="B433" s="21"/>
      <c r="C433" s="21"/>
      <c r="D433" s="21"/>
      <c r="E433" s="157"/>
      <c r="F433" s="157"/>
      <c r="G433" s="157"/>
      <c r="H433" s="157"/>
      <c r="I433" s="157"/>
      <c r="J433" s="157"/>
    </row>
    <row r="434" spans="2:10" ht="15.75" customHeight="1">
      <c r="B434" s="21"/>
      <c r="C434" s="21"/>
      <c r="D434" s="21"/>
      <c r="E434" s="157"/>
      <c r="F434" s="157"/>
      <c r="G434" s="157"/>
      <c r="H434" s="157"/>
      <c r="I434" s="157"/>
      <c r="J434" s="157"/>
    </row>
    <row r="435" spans="2:10" ht="15.75" customHeight="1">
      <c r="B435" s="21"/>
      <c r="C435" s="21"/>
      <c r="D435" s="21"/>
      <c r="E435" s="157"/>
      <c r="F435" s="157"/>
      <c r="G435" s="157"/>
      <c r="H435" s="157"/>
      <c r="I435" s="157"/>
      <c r="J435" s="157"/>
    </row>
    <row r="436" spans="2:10" ht="15.75" customHeight="1">
      <c r="B436" s="21"/>
      <c r="C436" s="21"/>
      <c r="D436" s="21"/>
      <c r="E436" s="157"/>
      <c r="F436" s="157"/>
      <c r="G436" s="157"/>
      <c r="H436" s="157"/>
      <c r="I436" s="157"/>
      <c r="J436" s="157"/>
    </row>
    <row r="437" spans="2:10" ht="15.75" customHeight="1">
      <c r="B437" s="21"/>
      <c r="C437" s="21"/>
      <c r="D437" s="21"/>
      <c r="E437" s="157"/>
      <c r="F437" s="157"/>
      <c r="G437" s="157"/>
      <c r="H437" s="157"/>
      <c r="I437" s="157"/>
      <c r="J437" s="157"/>
    </row>
    <row r="438" spans="2:10" ht="15.75" customHeight="1">
      <c r="B438" s="21"/>
      <c r="C438" s="21"/>
      <c r="D438" s="21"/>
      <c r="E438" s="157"/>
      <c r="F438" s="157"/>
      <c r="G438" s="157"/>
      <c r="H438" s="157"/>
      <c r="I438" s="157"/>
      <c r="J438" s="157"/>
    </row>
    <row r="439" spans="2:10" ht="15.75" customHeight="1">
      <c r="B439" s="21"/>
      <c r="C439" s="21"/>
      <c r="D439" s="21"/>
      <c r="E439" s="157"/>
      <c r="F439" s="157"/>
      <c r="G439" s="157"/>
      <c r="H439" s="157"/>
      <c r="I439" s="157"/>
      <c r="J439" s="157"/>
    </row>
    <row r="440" spans="2:10" ht="15.75" customHeight="1">
      <c r="B440" s="21"/>
      <c r="C440" s="21"/>
      <c r="D440" s="21"/>
      <c r="E440" s="157"/>
      <c r="F440" s="157"/>
      <c r="G440" s="157"/>
      <c r="H440" s="157"/>
      <c r="I440" s="157"/>
      <c r="J440" s="157"/>
    </row>
    <row r="441" spans="2:10" ht="15.75" customHeight="1">
      <c r="B441" s="21"/>
      <c r="C441" s="21"/>
      <c r="D441" s="21"/>
      <c r="E441" s="157"/>
      <c r="F441" s="157"/>
      <c r="G441" s="157"/>
      <c r="H441" s="157"/>
      <c r="I441" s="157"/>
      <c r="J441" s="157"/>
    </row>
    <row r="442" spans="2:10" ht="15.75" customHeight="1">
      <c r="B442" s="21"/>
      <c r="C442" s="21"/>
      <c r="D442" s="21"/>
      <c r="E442" s="157"/>
      <c r="F442" s="157"/>
      <c r="G442" s="157"/>
      <c r="H442" s="157"/>
      <c r="I442" s="157"/>
      <c r="J442" s="157"/>
    </row>
    <row r="443" spans="2:10" ht="15.75" customHeight="1">
      <c r="B443" s="21"/>
      <c r="C443" s="21"/>
      <c r="D443" s="21"/>
      <c r="E443" s="157"/>
      <c r="F443" s="157"/>
      <c r="G443" s="157"/>
      <c r="H443" s="157"/>
      <c r="I443" s="157"/>
      <c r="J443" s="157"/>
    </row>
    <row r="444" spans="2:10" ht="15.75" customHeight="1">
      <c r="B444" s="21"/>
      <c r="C444" s="21"/>
      <c r="D444" s="21"/>
      <c r="E444" s="157"/>
      <c r="F444" s="157"/>
      <c r="G444" s="157"/>
      <c r="H444" s="157"/>
      <c r="I444" s="157"/>
      <c r="J444" s="157"/>
    </row>
    <row r="445" spans="2:10" ht="15.75" customHeight="1">
      <c r="B445" s="21"/>
      <c r="C445" s="21"/>
      <c r="D445" s="21"/>
      <c r="E445" s="157"/>
      <c r="F445" s="157"/>
      <c r="G445" s="157"/>
      <c r="H445" s="157"/>
      <c r="I445" s="157"/>
      <c r="J445" s="157"/>
    </row>
    <row r="446" spans="2:10" ht="15.75" customHeight="1">
      <c r="B446" s="21"/>
      <c r="C446" s="21"/>
      <c r="D446" s="21"/>
      <c r="E446" s="157"/>
      <c r="F446" s="157"/>
      <c r="G446" s="157"/>
      <c r="H446" s="157"/>
      <c r="I446" s="157"/>
      <c r="J446" s="157"/>
    </row>
    <row r="447" spans="2:10" ht="15.75" customHeight="1">
      <c r="B447" s="21"/>
      <c r="C447" s="21"/>
      <c r="D447" s="21"/>
      <c r="E447" s="157"/>
      <c r="F447" s="157"/>
      <c r="G447" s="157"/>
      <c r="H447" s="157"/>
      <c r="I447" s="157"/>
      <c r="J447" s="157"/>
    </row>
    <row r="448" spans="2:10" ht="15.75" customHeight="1">
      <c r="B448" s="21"/>
      <c r="C448" s="21"/>
      <c r="D448" s="21"/>
      <c r="E448" s="157"/>
      <c r="F448" s="157"/>
      <c r="G448" s="157"/>
      <c r="H448" s="157"/>
      <c r="I448" s="157"/>
      <c r="J448" s="157"/>
    </row>
    <row r="449" spans="2:10" ht="15.75" customHeight="1">
      <c r="B449" s="21"/>
      <c r="C449" s="21"/>
      <c r="D449" s="21"/>
      <c r="E449" s="157"/>
      <c r="F449" s="157"/>
      <c r="G449" s="157"/>
      <c r="H449" s="157"/>
      <c r="I449" s="157"/>
      <c r="J449" s="157"/>
    </row>
    <row r="450" spans="2:10" ht="15.75" customHeight="1">
      <c r="B450" s="21"/>
      <c r="C450" s="21"/>
      <c r="D450" s="21"/>
      <c r="E450" s="157"/>
      <c r="F450" s="157"/>
      <c r="G450" s="157"/>
      <c r="H450" s="157"/>
      <c r="I450" s="157"/>
      <c r="J450" s="157"/>
    </row>
    <row r="451" spans="2:10" ht="15.75" customHeight="1">
      <c r="B451" s="21"/>
      <c r="C451" s="21"/>
      <c r="D451" s="21"/>
      <c r="E451" s="157"/>
      <c r="F451" s="157"/>
      <c r="G451" s="157"/>
      <c r="H451" s="157"/>
      <c r="I451" s="157"/>
      <c r="J451" s="157"/>
    </row>
    <row r="452" spans="2:10" ht="15.75" customHeight="1">
      <c r="B452" s="21"/>
      <c r="C452" s="21"/>
      <c r="D452" s="21"/>
      <c r="E452" s="157"/>
      <c r="F452" s="157"/>
      <c r="G452" s="157"/>
      <c r="H452" s="157"/>
      <c r="I452" s="157"/>
      <c r="J452" s="157"/>
    </row>
    <row r="453" spans="2:10" ht="15.75" customHeight="1">
      <c r="B453" s="21"/>
      <c r="C453" s="21"/>
      <c r="D453" s="21"/>
      <c r="E453" s="157"/>
      <c r="F453" s="157"/>
      <c r="G453" s="157"/>
      <c r="H453" s="157"/>
      <c r="I453" s="157"/>
      <c r="J453" s="157"/>
    </row>
    <row r="454" spans="2:10" ht="15.75" customHeight="1">
      <c r="B454" s="21"/>
      <c r="C454" s="21"/>
      <c r="D454" s="21"/>
      <c r="E454" s="157"/>
      <c r="F454" s="157"/>
      <c r="G454" s="157"/>
      <c r="H454" s="157"/>
      <c r="I454" s="157"/>
      <c r="J454" s="157"/>
    </row>
    <row r="455" spans="2:10" ht="15.75" customHeight="1">
      <c r="B455" s="21"/>
      <c r="C455" s="21"/>
      <c r="D455" s="21"/>
      <c r="E455" s="157"/>
      <c r="F455" s="157"/>
      <c r="G455" s="157"/>
      <c r="H455" s="157"/>
      <c r="I455" s="157"/>
      <c r="J455" s="157"/>
    </row>
    <row r="456" spans="2:10" ht="15.75" customHeight="1">
      <c r="B456" s="21"/>
      <c r="C456" s="21"/>
      <c r="D456" s="21"/>
      <c r="E456" s="157"/>
      <c r="F456" s="157"/>
      <c r="G456" s="157"/>
      <c r="H456" s="157"/>
      <c r="I456" s="157"/>
      <c r="J456" s="157"/>
    </row>
    <row r="457" spans="2:10" ht="15.75" customHeight="1">
      <c r="B457" s="21"/>
      <c r="C457" s="21"/>
      <c r="D457" s="21"/>
      <c r="E457" s="157"/>
      <c r="F457" s="157"/>
      <c r="G457" s="157"/>
      <c r="H457" s="157"/>
      <c r="I457" s="157"/>
      <c r="J457" s="157"/>
    </row>
    <row r="458" spans="2:10" ht="15.75" customHeight="1">
      <c r="B458" s="21"/>
      <c r="C458" s="21"/>
      <c r="D458" s="21"/>
      <c r="E458" s="157"/>
      <c r="F458" s="157"/>
      <c r="G458" s="157"/>
      <c r="H458" s="157"/>
      <c r="I458" s="157"/>
      <c r="J458" s="157"/>
    </row>
    <row r="459" spans="2:10" ht="15.75" customHeight="1">
      <c r="B459" s="21"/>
      <c r="C459" s="21"/>
      <c r="D459" s="21"/>
      <c r="E459" s="157"/>
      <c r="F459" s="157"/>
      <c r="G459" s="157"/>
      <c r="H459" s="157"/>
      <c r="I459" s="157"/>
      <c r="J459" s="157"/>
    </row>
    <row r="460" spans="2:10" ht="15.75" customHeight="1">
      <c r="B460" s="21"/>
      <c r="C460" s="21"/>
      <c r="D460" s="21"/>
      <c r="E460" s="157"/>
      <c r="F460" s="157"/>
      <c r="G460" s="157"/>
      <c r="H460" s="157"/>
      <c r="I460" s="157"/>
      <c r="J460" s="157"/>
    </row>
    <row r="461" spans="2:10" ht="15.75" customHeight="1">
      <c r="B461" s="21"/>
      <c r="C461" s="21"/>
      <c r="D461" s="21"/>
      <c r="E461" s="157"/>
      <c r="F461" s="157"/>
      <c r="G461" s="157"/>
      <c r="H461" s="157"/>
      <c r="I461" s="157"/>
      <c r="J461" s="157"/>
    </row>
    <row r="462" spans="2:10" ht="15.75" customHeight="1">
      <c r="B462" s="21"/>
      <c r="C462" s="21"/>
      <c r="D462" s="21"/>
      <c r="E462" s="157"/>
      <c r="F462" s="157"/>
      <c r="G462" s="157"/>
      <c r="H462" s="157"/>
      <c r="I462" s="157"/>
      <c r="J462" s="157"/>
    </row>
    <row r="463" spans="2:10" ht="15.75" customHeight="1">
      <c r="B463" s="21"/>
      <c r="C463" s="21"/>
      <c r="D463" s="21"/>
      <c r="E463" s="157"/>
      <c r="F463" s="157"/>
      <c r="G463" s="157"/>
      <c r="H463" s="157"/>
      <c r="I463" s="157"/>
      <c r="J463" s="157"/>
    </row>
    <row r="464" spans="2:10" ht="15.75" customHeight="1">
      <c r="B464" s="21"/>
      <c r="C464" s="21"/>
      <c r="D464" s="21"/>
      <c r="E464" s="157"/>
      <c r="F464" s="157"/>
      <c r="G464" s="157"/>
      <c r="H464" s="157"/>
      <c r="I464" s="157"/>
      <c r="J464" s="157"/>
    </row>
    <row r="465" spans="2:10" ht="15.75" customHeight="1">
      <c r="B465" s="21"/>
      <c r="C465" s="21"/>
      <c r="D465" s="21"/>
      <c r="E465" s="157"/>
      <c r="F465" s="157"/>
      <c r="G465" s="157"/>
      <c r="H465" s="157"/>
      <c r="I465" s="157"/>
      <c r="J465" s="157"/>
    </row>
    <row r="466" spans="2:10" ht="15.75" customHeight="1">
      <c r="B466" s="21"/>
      <c r="C466" s="21"/>
      <c r="D466" s="21"/>
      <c r="E466" s="157"/>
      <c r="F466" s="157"/>
      <c r="G466" s="157"/>
      <c r="H466" s="157"/>
      <c r="I466" s="157"/>
      <c r="J466" s="157"/>
    </row>
    <row r="467" spans="2:10" ht="15.75" customHeight="1">
      <c r="B467" s="21"/>
      <c r="C467" s="21"/>
      <c r="D467" s="21"/>
      <c r="E467" s="157"/>
      <c r="F467" s="157"/>
      <c r="G467" s="157"/>
      <c r="H467" s="157"/>
      <c r="I467" s="157"/>
      <c r="J467" s="157"/>
    </row>
    <row r="468" spans="2:10" ht="15.75" customHeight="1">
      <c r="B468" s="21"/>
      <c r="C468" s="21"/>
      <c r="D468" s="21"/>
      <c r="E468" s="157"/>
      <c r="F468" s="157"/>
      <c r="G468" s="157"/>
      <c r="H468" s="157"/>
      <c r="I468" s="157"/>
      <c r="J468" s="157"/>
    </row>
    <row r="469" spans="2:10" ht="15.75" customHeight="1">
      <c r="B469" s="21"/>
      <c r="C469" s="21"/>
      <c r="D469" s="21"/>
      <c r="E469" s="157"/>
      <c r="F469" s="157"/>
      <c r="G469" s="157"/>
      <c r="H469" s="157"/>
      <c r="I469" s="157"/>
      <c r="J469" s="157"/>
    </row>
    <row r="470" spans="2:10" ht="15.75" customHeight="1">
      <c r="B470" s="21"/>
      <c r="C470" s="21"/>
      <c r="D470" s="21"/>
      <c r="E470" s="157"/>
      <c r="F470" s="157"/>
      <c r="G470" s="157"/>
      <c r="H470" s="157"/>
      <c r="I470" s="157"/>
      <c r="J470" s="157"/>
    </row>
    <row r="471" spans="2:10" ht="15.75" customHeight="1">
      <c r="B471" s="21"/>
      <c r="C471" s="21"/>
      <c r="D471" s="21"/>
      <c r="E471" s="157"/>
      <c r="F471" s="157"/>
      <c r="G471" s="157"/>
      <c r="H471" s="157"/>
      <c r="I471" s="157"/>
      <c r="J471" s="157"/>
    </row>
    <row r="472" spans="2:10" ht="15.75" customHeight="1">
      <c r="B472" s="21"/>
      <c r="C472" s="21"/>
      <c r="D472" s="21"/>
      <c r="E472" s="157"/>
      <c r="F472" s="157"/>
      <c r="G472" s="157"/>
      <c r="H472" s="157"/>
      <c r="I472" s="157"/>
      <c r="J472" s="157"/>
    </row>
    <row r="473" spans="2:10" ht="15.75" customHeight="1">
      <c r="B473" s="21"/>
      <c r="C473" s="21"/>
      <c r="D473" s="21"/>
      <c r="E473" s="157"/>
      <c r="F473" s="157"/>
      <c r="G473" s="157"/>
      <c r="H473" s="157"/>
      <c r="I473" s="157"/>
      <c r="J473" s="157"/>
    </row>
    <row r="474" spans="2:10" ht="15.75" customHeight="1">
      <c r="B474" s="21"/>
      <c r="C474" s="21"/>
      <c r="D474" s="21"/>
      <c r="E474" s="157"/>
      <c r="F474" s="157"/>
      <c r="G474" s="157"/>
      <c r="H474" s="157"/>
      <c r="I474" s="157"/>
      <c r="J474" s="157"/>
    </row>
    <row r="475" spans="2:10" ht="15.75" customHeight="1">
      <c r="B475" s="21"/>
      <c r="C475" s="21"/>
      <c r="D475" s="21"/>
      <c r="E475" s="157"/>
      <c r="F475" s="157"/>
      <c r="G475" s="157"/>
      <c r="H475" s="157"/>
      <c r="I475" s="157"/>
      <c r="J475" s="157"/>
    </row>
    <row r="476" spans="2:10" ht="15.75" customHeight="1">
      <c r="B476" s="21"/>
      <c r="C476" s="21"/>
      <c r="D476" s="21"/>
      <c r="E476" s="157"/>
      <c r="F476" s="157"/>
      <c r="G476" s="157"/>
      <c r="H476" s="157"/>
      <c r="I476" s="157"/>
      <c r="J476" s="157"/>
    </row>
    <row r="477" spans="2:10" ht="15.75" customHeight="1">
      <c r="B477" s="21"/>
      <c r="C477" s="21"/>
      <c r="D477" s="21"/>
      <c r="E477" s="157"/>
      <c r="F477" s="157"/>
      <c r="G477" s="157"/>
      <c r="H477" s="157"/>
      <c r="I477" s="157"/>
      <c r="J477" s="157"/>
    </row>
    <row r="478" spans="2:10" ht="15.75" customHeight="1">
      <c r="B478" s="21"/>
      <c r="C478" s="21"/>
      <c r="D478" s="21"/>
      <c r="E478" s="157"/>
      <c r="F478" s="157"/>
      <c r="G478" s="157"/>
      <c r="H478" s="157"/>
      <c r="I478" s="157"/>
      <c r="J478" s="157"/>
    </row>
    <row r="479" spans="2:10" ht="15.75" customHeight="1">
      <c r="B479" s="21"/>
      <c r="C479" s="21"/>
      <c r="D479" s="21"/>
      <c r="E479" s="157"/>
      <c r="F479" s="157"/>
      <c r="G479" s="157"/>
      <c r="H479" s="157"/>
      <c r="I479" s="157"/>
      <c r="J479" s="157"/>
    </row>
    <row r="480" spans="2:10" ht="15.75" customHeight="1">
      <c r="B480" s="21"/>
      <c r="C480" s="21"/>
      <c r="D480" s="21"/>
      <c r="E480" s="157"/>
      <c r="F480" s="157"/>
      <c r="G480" s="157"/>
      <c r="H480" s="157"/>
      <c r="I480" s="157"/>
      <c r="J480" s="157"/>
    </row>
    <row r="481" spans="2:10" ht="15.75" customHeight="1">
      <c r="B481" s="21"/>
      <c r="C481" s="21"/>
      <c r="D481" s="21"/>
      <c r="E481" s="157"/>
      <c r="F481" s="157"/>
      <c r="G481" s="157"/>
      <c r="H481" s="157"/>
      <c r="I481" s="157"/>
      <c r="J481" s="157"/>
    </row>
    <row r="482" spans="2:10" ht="15.75" customHeight="1">
      <c r="B482" s="21"/>
      <c r="C482" s="21"/>
      <c r="D482" s="21"/>
      <c r="E482" s="157"/>
      <c r="F482" s="157"/>
      <c r="G482" s="157"/>
      <c r="H482" s="157"/>
      <c r="I482" s="157"/>
      <c r="J482" s="157"/>
    </row>
    <row r="483" spans="2:10" ht="15.75" customHeight="1">
      <c r="B483" s="21"/>
      <c r="C483" s="21"/>
      <c r="D483" s="21"/>
      <c r="E483" s="157"/>
      <c r="F483" s="157"/>
      <c r="G483" s="157"/>
      <c r="H483" s="157"/>
      <c r="I483" s="157"/>
      <c r="J483" s="157"/>
    </row>
    <row r="484" spans="2:10" ht="15.75" customHeight="1">
      <c r="B484" s="21"/>
      <c r="C484" s="21"/>
      <c r="D484" s="21"/>
      <c r="E484" s="157"/>
      <c r="F484" s="157"/>
      <c r="G484" s="157"/>
      <c r="H484" s="157"/>
      <c r="I484" s="157"/>
      <c r="J484" s="157"/>
    </row>
    <row r="485" spans="2:10" ht="15.75" customHeight="1">
      <c r="B485" s="21"/>
      <c r="C485" s="21"/>
      <c r="D485" s="21"/>
      <c r="E485" s="157"/>
      <c r="F485" s="157"/>
      <c r="G485" s="157"/>
      <c r="H485" s="157"/>
      <c r="I485" s="157"/>
      <c r="J485" s="157"/>
    </row>
    <row r="486" spans="2:10" ht="15.75" customHeight="1">
      <c r="B486" s="21"/>
      <c r="C486" s="21"/>
      <c r="D486" s="21"/>
      <c r="E486" s="157"/>
      <c r="F486" s="157"/>
      <c r="G486" s="157"/>
      <c r="H486" s="157"/>
      <c r="I486" s="157"/>
      <c r="J486" s="157"/>
    </row>
    <row r="487" spans="2:10" ht="15.75" customHeight="1">
      <c r="B487" s="21"/>
      <c r="C487" s="21"/>
      <c r="D487" s="21"/>
      <c r="E487" s="157"/>
      <c r="F487" s="157"/>
      <c r="G487" s="157"/>
      <c r="H487" s="157"/>
      <c r="I487" s="157"/>
      <c r="J487" s="157"/>
    </row>
    <row r="488" spans="2:10" ht="15.75" customHeight="1">
      <c r="B488" s="21"/>
      <c r="C488" s="21"/>
      <c r="D488" s="21"/>
      <c r="E488" s="157"/>
      <c r="F488" s="157"/>
      <c r="G488" s="157"/>
      <c r="H488" s="157"/>
      <c r="I488" s="157"/>
      <c r="J488" s="157"/>
    </row>
    <row r="489" spans="2:10" ht="15.75" customHeight="1">
      <c r="B489" s="21"/>
      <c r="C489" s="21"/>
      <c r="D489" s="21"/>
      <c r="E489" s="157"/>
      <c r="F489" s="157"/>
      <c r="G489" s="157"/>
      <c r="H489" s="157"/>
      <c r="I489" s="157"/>
      <c r="J489" s="157"/>
    </row>
    <row r="490" spans="2:10" ht="15.75" customHeight="1">
      <c r="B490" s="21"/>
      <c r="C490" s="21"/>
      <c r="D490" s="21"/>
      <c r="E490" s="157"/>
      <c r="F490" s="157"/>
      <c r="G490" s="157"/>
      <c r="H490" s="157"/>
      <c r="I490" s="157"/>
      <c r="J490" s="157"/>
    </row>
    <row r="491" spans="2:10" ht="15.75" customHeight="1">
      <c r="B491" s="21"/>
      <c r="C491" s="21"/>
      <c r="D491" s="21"/>
      <c r="E491" s="157"/>
      <c r="F491" s="157"/>
      <c r="G491" s="157"/>
      <c r="H491" s="157"/>
      <c r="I491" s="157"/>
      <c r="J491" s="157"/>
    </row>
    <row r="492" spans="2:10" ht="15.75" customHeight="1">
      <c r="B492" s="21"/>
      <c r="C492" s="21"/>
      <c r="D492" s="21"/>
      <c r="E492" s="157"/>
      <c r="F492" s="157"/>
      <c r="G492" s="157"/>
      <c r="H492" s="157"/>
      <c r="I492" s="157"/>
      <c r="J492" s="157"/>
    </row>
    <row r="493" spans="2:10" ht="15.75" customHeight="1">
      <c r="B493" s="21"/>
      <c r="C493" s="21"/>
      <c r="D493" s="21"/>
      <c r="E493" s="157"/>
      <c r="F493" s="157"/>
      <c r="G493" s="157"/>
      <c r="H493" s="157"/>
      <c r="I493" s="157"/>
      <c r="J493" s="157"/>
    </row>
    <row r="494" spans="2:10" ht="15.75" customHeight="1">
      <c r="B494" s="21"/>
      <c r="C494" s="21"/>
      <c r="D494" s="21"/>
      <c r="E494" s="157"/>
      <c r="F494" s="157"/>
      <c r="G494" s="157"/>
      <c r="H494" s="157"/>
      <c r="I494" s="157"/>
      <c r="J494" s="157"/>
    </row>
    <row r="495" spans="2:10" ht="15.75" customHeight="1">
      <c r="B495" s="21"/>
      <c r="C495" s="21"/>
      <c r="D495" s="21"/>
      <c r="E495" s="157"/>
      <c r="F495" s="157"/>
      <c r="G495" s="157"/>
      <c r="H495" s="157"/>
      <c r="I495" s="157"/>
      <c r="J495" s="157"/>
    </row>
    <row r="496" spans="2:10" ht="15.75" customHeight="1">
      <c r="B496" s="21"/>
      <c r="C496" s="21"/>
      <c r="D496" s="21"/>
      <c r="E496" s="157"/>
      <c r="F496" s="157"/>
      <c r="G496" s="157"/>
      <c r="H496" s="157"/>
      <c r="I496" s="157"/>
      <c r="J496" s="157"/>
    </row>
    <row r="497" spans="2:10" ht="15.75" customHeight="1">
      <c r="B497" s="21"/>
      <c r="C497" s="21"/>
      <c r="D497" s="21"/>
      <c r="E497" s="157"/>
      <c r="F497" s="157"/>
      <c r="G497" s="157"/>
      <c r="H497" s="157"/>
      <c r="I497" s="157"/>
      <c r="J497" s="157"/>
    </row>
    <row r="498" spans="2:10" ht="15.75" customHeight="1">
      <c r="B498" s="21"/>
      <c r="C498" s="21"/>
      <c r="D498" s="21"/>
      <c r="E498" s="157"/>
      <c r="F498" s="157"/>
      <c r="G498" s="157"/>
      <c r="H498" s="157"/>
      <c r="I498" s="157"/>
      <c r="J498" s="157"/>
    </row>
    <row r="499" spans="2:10" ht="15.75" customHeight="1">
      <c r="B499" s="21"/>
      <c r="C499" s="21"/>
      <c r="D499" s="21"/>
      <c r="E499" s="157"/>
      <c r="F499" s="157"/>
      <c r="G499" s="157"/>
      <c r="H499" s="157"/>
      <c r="I499" s="157"/>
      <c r="J499" s="157"/>
    </row>
    <row r="500" spans="2:10" ht="15.75" customHeight="1">
      <c r="B500" s="21"/>
      <c r="C500" s="21"/>
      <c r="D500" s="21"/>
      <c r="E500" s="157"/>
      <c r="F500" s="157"/>
      <c r="G500" s="157"/>
      <c r="H500" s="157"/>
      <c r="I500" s="157"/>
      <c r="J500" s="157"/>
    </row>
    <row r="501" spans="2:10" ht="15.75" customHeight="1">
      <c r="B501" s="21"/>
      <c r="C501" s="21"/>
      <c r="D501" s="21"/>
      <c r="E501" s="157"/>
      <c r="F501" s="157"/>
      <c r="G501" s="157"/>
      <c r="H501" s="157"/>
      <c r="I501" s="157"/>
      <c r="J501" s="157"/>
    </row>
    <row r="502" spans="2:10" ht="15.75" customHeight="1">
      <c r="B502" s="21"/>
      <c r="C502" s="21"/>
      <c r="D502" s="21"/>
      <c r="E502" s="157"/>
      <c r="F502" s="157"/>
      <c r="G502" s="157"/>
      <c r="H502" s="157"/>
      <c r="I502" s="157"/>
      <c r="J502" s="157"/>
    </row>
    <row r="503" spans="2:10" ht="15.75" customHeight="1">
      <c r="B503" s="21"/>
      <c r="C503" s="21"/>
      <c r="D503" s="21"/>
      <c r="E503" s="157"/>
      <c r="F503" s="157"/>
      <c r="G503" s="157"/>
      <c r="H503" s="157"/>
      <c r="I503" s="157"/>
      <c r="J503" s="157"/>
    </row>
    <row r="504" spans="2:10" ht="15.75" customHeight="1">
      <c r="B504" s="21"/>
      <c r="C504" s="21"/>
      <c r="D504" s="21"/>
      <c r="E504" s="157"/>
      <c r="F504" s="157"/>
      <c r="G504" s="157"/>
      <c r="H504" s="157"/>
      <c r="I504" s="157"/>
      <c r="J504" s="157"/>
    </row>
    <row r="505" spans="2:10" ht="15.75" customHeight="1">
      <c r="B505" s="21"/>
      <c r="C505" s="21"/>
      <c r="D505" s="21"/>
      <c r="E505" s="157"/>
      <c r="F505" s="157"/>
      <c r="G505" s="157"/>
      <c r="H505" s="157"/>
      <c r="I505" s="157"/>
      <c r="J505" s="157"/>
    </row>
    <row r="506" spans="2:10" ht="15.75" customHeight="1">
      <c r="B506" s="21"/>
      <c r="C506" s="21"/>
      <c r="D506" s="21"/>
      <c r="E506" s="157"/>
      <c r="F506" s="157"/>
      <c r="G506" s="157"/>
      <c r="H506" s="157"/>
      <c r="I506" s="157"/>
      <c r="J506" s="157"/>
    </row>
    <row r="507" spans="2:10" ht="15.75" customHeight="1">
      <c r="B507" s="21"/>
      <c r="C507" s="21"/>
      <c r="D507" s="21"/>
      <c r="E507" s="157"/>
      <c r="F507" s="157"/>
      <c r="G507" s="157"/>
      <c r="H507" s="157"/>
      <c r="I507" s="157"/>
      <c r="J507" s="157"/>
    </row>
    <row r="508" spans="2:10" ht="15.75" customHeight="1">
      <c r="B508" s="21"/>
      <c r="C508" s="21"/>
      <c r="D508" s="21"/>
      <c r="E508" s="157"/>
      <c r="F508" s="157"/>
      <c r="G508" s="157"/>
      <c r="H508" s="157"/>
      <c r="I508" s="157"/>
      <c r="J508" s="157"/>
    </row>
    <row r="509" spans="2:10" ht="15.75" customHeight="1">
      <c r="B509" s="21"/>
      <c r="C509" s="21"/>
      <c r="D509" s="21"/>
      <c r="E509" s="157"/>
      <c r="F509" s="157"/>
      <c r="G509" s="157"/>
      <c r="H509" s="157"/>
      <c r="I509" s="157"/>
      <c r="J509" s="157"/>
    </row>
    <row r="510" spans="2:10" ht="15.75" customHeight="1">
      <c r="B510" s="21"/>
      <c r="C510" s="21"/>
      <c r="D510" s="21"/>
      <c r="E510" s="157"/>
      <c r="F510" s="157"/>
      <c r="G510" s="157"/>
      <c r="H510" s="157"/>
      <c r="I510" s="157"/>
      <c r="J510" s="157"/>
    </row>
    <row r="511" spans="2:10" ht="15.75" customHeight="1">
      <c r="B511" s="21"/>
      <c r="C511" s="21"/>
      <c r="D511" s="21"/>
      <c r="E511" s="157"/>
      <c r="F511" s="157"/>
      <c r="G511" s="157"/>
      <c r="H511" s="157"/>
      <c r="I511" s="157"/>
      <c r="J511" s="157"/>
    </row>
    <row r="512" spans="2:10" ht="15.75" customHeight="1">
      <c r="B512" s="21"/>
      <c r="C512" s="21"/>
      <c r="D512" s="21"/>
      <c r="E512" s="157"/>
      <c r="F512" s="157"/>
      <c r="G512" s="157"/>
      <c r="H512" s="157"/>
      <c r="I512" s="157"/>
      <c r="J512" s="157"/>
    </row>
    <row r="513" spans="2:10" ht="15.75" customHeight="1">
      <c r="B513" s="21"/>
      <c r="C513" s="21"/>
      <c r="D513" s="21"/>
      <c r="E513" s="157"/>
      <c r="F513" s="157"/>
      <c r="G513" s="157"/>
      <c r="H513" s="157"/>
      <c r="I513" s="157"/>
      <c r="J513" s="157"/>
    </row>
    <row r="514" spans="2:10" ht="15.75" customHeight="1">
      <c r="B514" s="21"/>
      <c r="C514" s="21"/>
      <c r="D514" s="21"/>
      <c r="E514" s="157"/>
      <c r="F514" s="157"/>
      <c r="G514" s="157"/>
      <c r="H514" s="157"/>
      <c r="I514" s="157"/>
      <c r="J514" s="157"/>
    </row>
    <row r="515" spans="2:10" ht="15.75" customHeight="1">
      <c r="B515" s="21"/>
      <c r="C515" s="21"/>
      <c r="D515" s="21"/>
      <c r="E515" s="157"/>
      <c r="F515" s="157"/>
      <c r="G515" s="157"/>
      <c r="H515" s="157"/>
      <c r="I515" s="157"/>
      <c r="J515" s="157"/>
    </row>
    <row r="516" spans="2:10" ht="15.75" customHeight="1">
      <c r="B516" s="21"/>
      <c r="C516" s="21"/>
      <c r="D516" s="21"/>
      <c r="E516" s="157"/>
      <c r="F516" s="157"/>
      <c r="G516" s="157"/>
      <c r="H516" s="157"/>
      <c r="I516" s="157"/>
      <c r="J516" s="157"/>
    </row>
    <row r="517" spans="2:10" ht="15.75" customHeight="1">
      <c r="B517" s="21"/>
      <c r="C517" s="21"/>
      <c r="D517" s="21"/>
      <c r="E517" s="157"/>
      <c r="F517" s="157"/>
      <c r="G517" s="157"/>
      <c r="H517" s="157"/>
      <c r="I517" s="157"/>
      <c r="J517" s="157"/>
    </row>
    <row r="518" spans="2:10" ht="15.75" customHeight="1">
      <c r="B518" s="21"/>
      <c r="C518" s="21"/>
      <c r="D518" s="21"/>
      <c r="E518" s="157"/>
      <c r="F518" s="157"/>
      <c r="G518" s="157"/>
      <c r="H518" s="157"/>
      <c r="I518" s="157"/>
      <c r="J518" s="157"/>
    </row>
    <row r="519" spans="2:10" ht="15.75" customHeight="1">
      <c r="B519" s="21"/>
      <c r="C519" s="21"/>
      <c r="D519" s="21"/>
      <c r="E519" s="157"/>
      <c r="F519" s="157"/>
      <c r="G519" s="157"/>
      <c r="H519" s="157"/>
      <c r="I519" s="157"/>
      <c r="J519" s="157"/>
    </row>
    <row r="520" spans="2:10" ht="15.75" customHeight="1">
      <c r="B520" s="21"/>
      <c r="C520" s="21"/>
      <c r="D520" s="21"/>
      <c r="E520" s="157"/>
      <c r="F520" s="157"/>
      <c r="G520" s="157"/>
      <c r="H520" s="157"/>
      <c r="I520" s="157"/>
      <c r="J520" s="157"/>
    </row>
    <row r="521" spans="2:10" ht="15.75" customHeight="1">
      <c r="B521" s="21"/>
      <c r="C521" s="21"/>
      <c r="D521" s="21"/>
      <c r="E521" s="157"/>
      <c r="F521" s="157"/>
      <c r="G521" s="157"/>
      <c r="H521" s="157"/>
      <c r="I521" s="157"/>
      <c r="J521" s="157"/>
    </row>
    <row r="522" spans="2:10" ht="15.75" customHeight="1">
      <c r="B522" s="21"/>
      <c r="C522" s="21"/>
      <c r="D522" s="21"/>
      <c r="E522" s="157"/>
      <c r="F522" s="157"/>
      <c r="G522" s="157"/>
      <c r="H522" s="157"/>
      <c r="I522" s="157"/>
      <c r="J522" s="157"/>
    </row>
    <row r="523" spans="2:10" ht="15.75" customHeight="1">
      <c r="B523" s="21"/>
      <c r="C523" s="21"/>
      <c r="D523" s="21"/>
      <c r="E523" s="157"/>
      <c r="F523" s="157"/>
      <c r="G523" s="157"/>
      <c r="H523" s="157"/>
      <c r="I523" s="157"/>
      <c r="J523" s="157"/>
    </row>
    <row r="524" spans="2:10" ht="15.75" customHeight="1">
      <c r="B524" s="21"/>
      <c r="C524" s="21"/>
      <c r="D524" s="21"/>
      <c r="E524" s="157"/>
      <c r="F524" s="157"/>
      <c r="G524" s="157"/>
      <c r="H524" s="157"/>
      <c r="I524" s="157"/>
      <c r="J524" s="157"/>
    </row>
    <row r="525" spans="2:10" ht="15.75" customHeight="1">
      <c r="B525" s="21"/>
      <c r="C525" s="21"/>
      <c r="D525" s="21"/>
      <c r="E525" s="157"/>
      <c r="F525" s="157"/>
      <c r="G525" s="157"/>
      <c r="H525" s="157"/>
      <c r="I525" s="157"/>
      <c r="J525" s="157"/>
    </row>
    <row r="526" spans="2:10" ht="15.75" customHeight="1">
      <c r="B526" s="21"/>
      <c r="C526" s="21"/>
      <c r="D526" s="21"/>
      <c r="E526" s="157"/>
      <c r="F526" s="157"/>
      <c r="G526" s="157"/>
      <c r="H526" s="157"/>
      <c r="I526" s="157"/>
      <c r="J526" s="157"/>
    </row>
    <row r="527" spans="2:10" ht="15.75" customHeight="1">
      <c r="B527" s="21"/>
      <c r="C527" s="21"/>
      <c r="D527" s="21"/>
      <c r="E527" s="157"/>
      <c r="F527" s="157"/>
      <c r="G527" s="157"/>
      <c r="H527" s="157"/>
      <c r="I527" s="157"/>
      <c r="J527" s="157"/>
    </row>
    <row r="528" spans="2:10" ht="15.75" customHeight="1">
      <c r="B528" s="21"/>
      <c r="C528" s="21"/>
      <c r="D528" s="21"/>
      <c r="E528" s="157"/>
      <c r="F528" s="157"/>
      <c r="G528" s="157"/>
      <c r="H528" s="157"/>
      <c r="I528" s="157"/>
      <c r="J528" s="157"/>
    </row>
    <row r="529" spans="2:10" ht="15.75" customHeight="1">
      <c r="B529" s="21"/>
      <c r="C529" s="21"/>
      <c r="D529" s="21"/>
      <c r="E529" s="157"/>
      <c r="F529" s="157"/>
      <c r="G529" s="157"/>
      <c r="H529" s="157"/>
      <c r="I529" s="157"/>
      <c r="J529" s="157"/>
    </row>
    <row r="530" spans="2:10" ht="15.75" customHeight="1">
      <c r="B530" s="21"/>
      <c r="C530" s="21"/>
      <c r="D530" s="21"/>
      <c r="E530" s="157"/>
      <c r="F530" s="157"/>
      <c r="G530" s="157"/>
      <c r="H530" s="157"/>
      <c r="I530" s="157"/>
      <c r="J530" s="157"/>
    </row>
    <row r="531" spans="2:10" ht="15.75" customHeight="1">
      <c r="B531" s="21"/>
      <c r="C531" s="21"/>
      <c r="D531" s="21"/>
      <c r="E531" s="157"/>
      <c r="F531" s="157"/>
      <c r="G531" s="157"/>
      <c r="H531" s="157"/>
      <c r="I531" s="157"/>
      <c r="J531" s="157"/>
    </row>
    <row r="532" spans="2:10" ht="15.75" customHeight="1">
      <c r="B532" s="21"/>
      <c r="C532" s="21"/>
      <c r="D532" s="21"/>
      <c r="E532" s="157"/>
      <c r="F532" s="157"/>
      <c r="G532" s="157"/>
      <c r="H532" s="157"/>
      <c r="I532" s="157"/>
      <c r="J532" s="157"/>
    </row>
    <row r="533" spans="2:10" ht="15.75" customHeight="1">
      <c r="B533" s="21"/>
      <c r="C533" s="21"/>
      <c r="D533" s="21"/>
      <c r="E533" s="157"/>
      <c r="F533" s="157"/>
      <c r="G533" s="157"/>
      <c r="H533" s="157"/>
      <c r="I533" s="157"/>
      <c r="J533" s="157"/>
    </row>
    <row r="534" spans="2:10" ht="15.75" customHeight="1">
      <c r="B534" s="21"/>
      <c r="C534" s="21"/>
      <c r="D534" s="21"/>
      <c r="E534" s="157"/>
      <c r="F534" s="157"/>
      <c r="G534" s="157"/>
      <c r="H534" s="157"/>
      <c r="I534" s="157"/>
      <c r="J534" s="157"/>
    </row>
    <row r="535" spans="2:10" ht="15.75" customHeight="1">
      <c r="B535" s="21"/>
      <c r="C535" s="21"/>
      <c r="D535" s="21"/>
      <c r="E535" s="157"/>
      <c r="F535" s="157"/>
      <c r="G535" s="157"/>
      <c r="H535" s="157"/>
      <c r="I535" s="157"/>
      <c r="J535" s="157"/>
    </row>
    <row r="536" spans="2:10" ht="15.75" customHeight="1">
      <c r="B536" s="21"/>
      <c r="C536" s="21"/>
      <c r="D536" s="21"/>
      <c r="E536" s="157"/>
      <c r="F536" s="157"/>
      <c r="G536" s="157"/>
      <c r="H536" s="157"/>
      <c r="I536" s="157"/>
      <c r="J536" s="157"/>
    </row>
    <row r="537" spans="2:10" ht="15.75" customHeight="1">
      <c r="B537" s="21"/>
      <c r="C537" s="21"/>
      <c r="D537" s="21"/>
      <c r="E537" s="157"/>
      <c r="F537" s="157"/>
      <c r="G537" s="157"/>
      <c r="H537" s="157"/>
      <c r="I537" s="157"/>
      <c r="J537" s="157"/>
    </row>
    <row r="538" spans="2:10" ht="15.75" customHeight="1">
      <c r="B538" s="21"/>
      <c r="C538" s="21"/>
      <c r="D538" s="21"/>
      <c r="E538" s="157"/>
      <c r="F538" s="157"/>
      <c r="G538" s="157"/>
      <c r="H538" s="157"/>
      <c r="I538" s="157"/>
      <c r="J538" s="157"/>
    </row>
    <row r="539" spans="2:10" ht="15.75" customHeight="1">
      <c r="B539" s="21"/>
      <c r="C539" s="21"/>
      <c r="D539" s="21"/>
      <c r="E539" s="157"/>
      <c r="F539" s="157"/>
      <c r="G539" s="157"/>
      <c r="H539" s="157"/>
      <c r="I539" s="157"/>
      <c r="J539" s="157"/>
    </row>
    <row r="540" spans="2:10" ht="15.75" customHeight="1">
      <c r="B540" s="21"/>
      <c r="C540" s="21"/>
      <c r="D540" s="21"/>
      <c r="E540" s="157"/>
      <c r="F540" s="157"/>
      <c r="G540" s="157"/>
      <c r="H540" s="157"/>
      <c r="I540" s="157"/>
      <c r="J540" s="157"/>
    </row>
    <row r="541" spans="2:10" ht="15.75" customHeight="1">
      <c r="B541" s="21"/>
      <c r="C541" s="21"/>
      <c r="D541" s="21"/>
      <c r="E541" s="157"/>
      <c r="F541" s="157"/>
      <c r="G541" s="157"/>
      <c r="H541" s="157"/>
      <c r="I541" s="157"/>
      <c r="J541" s="157"/>
    </row>
    <row r="542" spans="2:10" ht="15.75" customHeight="1">
      <c r="B542" s="21"/>
      <c r="C542" s="21"/>
      <c r="D542" s="21"/>
      <c r="E542" s="157"/>
      <c r="F542" s="157"/>
      <c r="G542" s="157"/>
      <c r="H542" s="157"/>
      <c r="I542" s="157"/>
      <c r="J542" s="157"/>
    </row>
    <row r="543" spans="2:10" ht="15.75" customHeight="1"/>
    <row r="544" spans="2:10"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342"/>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2578125" defaultRowHeight="15" customHeight="1"/>
  <cols>
    <col min="1" max="1" width="36.85546875" customWidth="1"/>
    <col min="2" max="2" width="7" customWidth="1"/>
    <col min="3" max="3" width="32" customWidth="1"/>
    <col min="4" max="4" width="35.42578125" hidden="1" customWidth="1"/>
    <col min="5" max="5" width="19.7109375" customWidth="1"/>
    <col min="6" max="6" width="15.28515625" customWidth="1"/>
  </cols>
  <sheetData>
    <row r="1" spans="1:5">
      <c r="B1" s="161" t="s">
        <v>767</v>
      </c>
      <c r="C1" s="161" t="s">
        <v>773</v>
      </c>
      <c r="D1" s="162"/>
      <c r="E1" s="167" t="s">
        <v>775</v>
      </c>
    </row>
    <row r="2" spans="1:5">
      <c r="A2" s="3" t="str">
        <f t="shared" ref="A2:A27" si="0">CONCATENATE(B2,"-",C2)</f>
        <v>1895-Huntington SD 16J</v>
      </c>
      <c r="B2" s="21">
        <v>1895</v>
      </c>
      <c r="C2" s="164" t="s">
        <v>534</v>
      </c>
      <c r="D2" s="168"/>
      <c r="E2" s="156">
        <v>59814.57</v>
      </c>
    </row>
    <row r="3" spans="1:5">
      <c r="A3" s="3" t="str">
        <f t="shared" si="0"/>
        <v>1899-Alsea SD 7J</v>
      </c>
      <c r="B3" s="21">
        <v>1899</v>
      </c>
      <c r="C3" s="164" t="s">
        <v>410</v>
      </c>
      <c r="D3" s="168"/>
      <c r="E3" s="156">
        <v>85001.15</v>
      </c>
    </row>
    <row r="4" spans="1:5">
      <c r="A4" s="3" t="str">
        <f t="shared" si="0"/>
        <v>1924-North Clackamas SD 12</v>
      </c>
      <c r="B4" s="21">
        <v>1924</v>
      </c>
      <c r="C4" s="164" t="s">
        <v>618</v>
      </c>
      <c r="D4" s="168"/>
      <c r="E4" s="156">
        <v>267660.45</v>
      </c>
    </row>
    <row r="5" spans="1:5">
      <c r="A5" s="3" t="str">
        <f t="shared" si="0"/>
        <v>1945-Clatskanie SD 6J</v>
      </c>
      <c r="B5" s="21">
        <v>1945</v>
      </c>
      <c r="C5" s="164" t="s">
        <v>458</v>
      </c>
      <c r="D5" s="168"/>
      <c r="E5" s="156">
        <v>55373.14</v>
      </c>
    </row>
    <row r="6" spans="1:5">
      <c r="A6" s="3" t="str">
        <f t="shared" si="0"/>
        <v>1946-Rainier SD 13</v>
      </c>
      <c r="B6" s="21">
        <v>1946</v>
      </c>
      <c r="C6" s="164" t="s">
        <v>668</v>
      </c>
      <c r="D6" s="168"/>
      <c r="E6" s="156">
        <v>63293.71</v>
      </c>
    </row>
    <row r="7" spans="1:5">
      <c r="A7" s="3" t="str">
        <f t="shared" si="0"/>
        <v>1965-Coos Bay SD 9</v>
      </c>
      <c r="B7" s="21">
        <v>1965</v>
      </c>
      <c r="C7" s="164" t="s">
        <v>463</v>
      </c>
      <c r="D7" s="168"/>
      <c r="E7" s="156">
        <v>174083.96</v>
      </c>
    </row>
    <row r="8" spans="1:5">
      <c r="A8" s="3" t="str">
        <f t="shared" si="0"/>
        <v>1972-Central Curry SD 1</v>
      </c>
      <c r="B8" s="21">
        <v>1972</v>
      </c>
      <c r="C8" s="164" t="s">
        <v>449</v>
      </c>
      <c r="D8" s="168"/>
      <c r="E8" s="156">
        <v>56061.89</v>
      </c>
    </row>
    <row r="9" spans="1:5">
      <c r="A9" s="3" t="str">
        <f t="shared" si="0"/>
        <v>1976-Bend-LaPine Administrative SD 1</v>
      </c>
      <c r="B9" s="21">
        <v>1976</v>
      </c>
      <c r="C9" s="164" t="s">
        <v>432</v>
      </c>
      <c r="D9" s="168"/>
      <c r="E9" s="156">
        <v>320781.75</v>
      </c>
    </row>
    <row r="10" spans="1:5">
      <c r="A10" s="3" t="str">
        <f t="shared" si="0"/>
        <v>1997-Yoncalla SD 32</v>
      </c>
      <c r="B10" s="21">
        <v>1997</v>
      </c>
      <c r="C10" s="164" t="s">
        <v>761</v>
      </c>
      <c r="D10" s="168"/>
      <c r="E10" s="156">
        <v>92379.75</v>
      </c>
    </row>
    <row r="11" spans="1:5">
      <c r="A11" s="3" t="str">
        <f t="shared" si="0"/>
        <v>2001-Reedsport SD 105</v>
      </c>
      <c r="B11" s="21">
        <v>2001</v>
      </c>
      <c r="C11" s="164" t="s">
        <v>671</v>
      </c>
      <c r="D11" s="168"/>
      <c r="E11" s="156">
        <v>53766.07</v>
      </c>
    </row>
    <row r="12" spans="1:5">
      <c r="A12" s="3" t="str">
        <f t="shared" si="0"/>
        <v>2015-Harney County SD 4</v>
      </c>
      <c r="B12" s="21">
        <v>2015</v>
      </c>
      <c r="C12" s="164" t="s">
        <v>522</v>
      </c>
      <c r="D12" s="168"/>
      <c r="E12" s="156">
        <v>95629.3</v>
      </c>
    </row>
    <row r="13" spans="1:5">
      <c r="A13" s="3" t="str">
        <f t="shared" si="0"/>
        <v>2053-Jefferson County SD 509J</v>
      </c>
      <c r="B13" s="21">
        <v>2053</v>
      </c>
      <c r="C13" s="164" t="s">
        <v>544</v>
      </c>
      <c r="D13" s="168"/>
      <c r="E13" s="156">
        <v>217223.31</v>
      </c>
    </row>
    <row r="14" spans="1:5">
      <c r="A14" s="3" t="str">
        <f t="shared" si="0"/>
        <v>2057-Klamath County SD</v>
      </c>
      <c r="B14" s="21">
        <v>2057</v>
      </c>
      <c r="C14" s="164" t="s">
        <v>561</v>
      </c>
      <c r="D14" s="168"/>
      <c r="E14" s="156">
        <v>231099.58</v>
      </c>
    </row>
    <row r="15" spans="1:5">
      <c r="A15" s="3" t="str">
        <f t="shared" si="0"/>
        <v>2082-Eugene SD 4J</v>
      </c>
      <c r="B15" s="21">
        <v>2082</v>
      </c>
      <c r="C15" s="164" t="s">
        <v>501</v>
      </c>
      <c r="D15" s="168"/>
      <c r="E15" s="156">
        <v>244781.68</v>
      </c>
    </row>
    <row r="16" spans="1:5">
      <c r="A16" s="3" t="str">
        <f t="shared" si="0"/>
        <v>2083-Springfield SD 19</v>
      </c>
      <c r="B16" s="21">
        <v>2083</v>
      </c>
      <c r="C16" s="164" t="s">
        <v>712</v>
      </c>
      <c r="D16" s="168"/>
      <c r="E16" s="156">
        <v>233444.22</v>
      </c>
    </row>
    <row r="17" spans="1:5">
      <c r="A17" s="3" t="str">
        <f t="shared" si="0"/>
        <v>2085-Mapleton SD 32</v>
      </c>
      <c r="B17" s="21">
        <v>2085</v>
      </c>
      <c r="C17" s="164" t="s">
        <v>583</v>
      </c>
      <c r="D17" s="168"/>
      <c r="E17" s="156">
        <v>43147.92</v>
      </c>
    </row>
    <row r="18" spans="1:5">
      <c r="A18" s="3" t="str">
        <f t="shared" si="0"/>
        <v>2087-South Lane SD 45J3</v>
      </c>
      <c r="B18" s="21">
        <v>2087</v>
      </c>
      <c r="C18" s="164" t="s">
        <v>707</v>
      </c>
      <c r="D18" s="168"/>
      <c r="E18" s="156">
        <v>191073</v>
      </c>
    </row>
    <row r="19" spans="1:5">
      <c r="A19" s="3" t="str">
        <f t="shared" si="0"/>
        <v>2097-Lincoln County SD</v>
      </c>
      <c r="B19" s="21">
        <v>2097</v>
      </c>
      <c r="C19" s="164" t="s">
        <v>575</v>
      </c>
      <c r="D19" s="168"/>
      <c r="E19" s="156">
        <v>168472.63</v>
      </c>
    </row>
    <row r="20" spans="1:5">
      <c r="A20" s="3" t="str">
        <f t="shared" si="0"/>
        <v>2100-Greater Albany Public SD 8J</v>
      </c>
      <c r="B20" s="21">
        <v>2100</v>
      </c>
      <c r="C20" s="164" t="s">
        <v>517</v>
      </c>
      <c r="D20" s="168"/>
      <c r="E20" s="156">
        <v>266627.33</v>
      </c>
    </row>
    <row r="21" spans="1:5" ht="15.75" customHeight="1">
      <c r="A21" s="3" t="str">
        <f t="shared" si="0"/>
        <v>2105-Central Linn SD 552</v>
      </c>
      <c r="B21" s="21">
        <v>2105</v>
      </c>
      <c r="C21" s="164" t="s">
        <v>450</v>
      </c>
      <c r="D21" s="168"/>
      <c r="E21" s="156">
        <v>56922.82</v>
      </c>
    </row>
    <row r="22" spans="1:5" ht="15.75" customHeight="1">
      <c r="A22" s="3" t="str">
        <f t="shared" si="0"/>
        <v>2142-Salem-Keizer SD 24J</v>
      </c>
      <c r="B22" s="21">
        <v>2142</v>
      </c>
      <c r="C22" s="164" t="s">
        <v>686</v>
      </c>
      <c r="D22" s="168"/>
      <c r="E22" s="156">
        <v>1856626.66</v>
      </c>
    </row>
    <row r="23" spans="1:5" ht="15.75" customHeight="1">
      <c r="A23" s="3" t="str">
        <f t="shared" si="0"/>
        <v>2146-Woodburn SD 103</v>
      </c>
      <c r="B23" s="21">
        <v>2146</v>
      </c>
      <c r="C23" s="164" t="s">
        <v>758</v>
      </c>
      <c r="D23" s="168"/>
      <c r="E23" s="156">
        <v>362119.86</v>
      </c>
    </row>
    <row r="24" spans="1:5" ht="15.75" customHeight="1">
      <c r="A24" s="3" t="str">
        <f t="shared" si="0"/>
        <v>2180-Portland SD 1J</v>
      </c>
      <c r="B24" s="21">
        <v>2180</v>
      </c>
      <c r="C24" s="164" t="s">
        <v>662</v>
      </c>
      <c r="D24" s="168"/>
      <c r="E24" s="156">
        <v>1507230.32</v>
      </c>
    </row>
    <row r="25" spans="1:5" ht="15.75" customHeight="1">
      <c r="A25" s="3" t="str">
        <f t="shared" si="0"/>
        <v>2181-Parkrose SD 3</v>
      </c>
      <c r="B25" s="21">
        <v>2181</v>
      </c>
      <c r="C25" s="164" t="s">
        <v>646</v>
      </c>
      <c r="D25" s="168"/>
      <c r="E25" s="156">
        <v>196079.82</v>
      </c>
    </row>
    <row r="26" spans="1:5" ht="15.75" customHeight="1">
      <c r="A26" s="3" t="str">
        <f t="shared" si="0"/>
        <v>2182-Reynolds SD 7</v>
      </c>
      <c r="B26" s="21">
        <v>2182</v>
      </c>
      <c r="C26" s="164" t="s">
        <v>675</v>
      </c>
      <c r="D26" s="168"/>
      <c r="E26" s="156">
        <v>1005918.05</v>
      </c>
    </row>
    <row r="27" spans="1:5" ht="15.75" customHeight="1">
      <c r="A27" s="3" t="str">
        <f t="shared" si="0"/>
        <v>2183-Gresham-Barlow SD 10J</v>
      </c>
      <c r="B27" s="21">
        <v>2183</v>
      </c>
      <c r="C27" s="164" t="s">
        <v>519</v>
      </c>
      <c r="D27" s="168"/>
      <c r="E27" s="156">
        <v>254680.52</v>
      </c>
    </row>
    <row r="28" spans="1:5" ht="15.75" customHeight="1">
      <c r="A28" s="3" t="s">
        <v>781</v>
      </c>
      <c r="B28" s="21">
        <v>4740</v>
      </c>
      <c r="C28" s="169" t="s">
        <v>589</v>
      </c>
      <c r="D28" s="168"/>
      <c r="E28" s="156">
        <v>105788.29</v>
      </c>
    </row>
    <row r="29" spans="1:5" ht="15.75" customHeight="1">
      <c r="A29" s="3" t="str">
        <f t="shared" ref="A29:A37" si="1">CONCATENATE(B29,"-",C29)</f>
        <v>2185-Centennial SD 28J</v>
      </c>
      <c r="B29" s="21">
        <v>2185</v>
      </c>
      <c r="C29" s="164" t="s">
        <v>447</v>
      </c>
      <c r="D29" s="168"/>
      <c r="E29" s="170">
        <v>245254.26</v>
      </c>
    </row>
    <row r="30" spans="1:5" ht="15.75" customHeight="1">
      <c r="A30" s="3" t="str">
        <f t="shared" si="1"/>
        <v>2187-David Douglas SD 40</v>
      </c>
      <c r="B30" s="21">
        <v>2187</v>
      </c>
      <c r="C30" s="164" t="s">
        <v>477</v>
      </c>
      <c r="D30" s="168"/>
      <c r="E30" s="156">
        <v>416694.31</v>
      </c>
    </row>
    <row r="31" spans="1:5" ht="15.75" customHeight="1">
      <c r="A31" s="3" t="str">
        <f t="shared" si="1"/>
        <v>2191-Central SD 13J</v>
      </c>
      <c r="B31" s="21">
        <v>2191</v>
      </c>
      <c r="C31" s="164" t="s">
        <v>452</v>
      </c>
      <c r="D31" s="168"/>
      <c r="E31" s="156">
        <v>260442.05</v>
      </c>
    </row>
    <row r="32" spans="1:5" ht="15.75" customHeight="1">
      <c r="A32" s="3" t="str">
        <f t="shared" si="1"/>
        <v>2193-Falls City SD 57</v>
      </c>
      <c r="B32" s="21">
        <v>2193</v>
      </c>
      <c r="C32" s="164" t="s">
        <v>502</v>
      </c>
      <c r="D32" s="168"/>
      <c r="E32" s="156">
        <v>64865.37</v>
      </c>
    </row>
    <row r="33" spans="1:5" ht="15.75" customHeight="1">
      <c r="A33" s="3" t="str">
        <f t="shared" si="1"/>
        <v>2199-Nestucca Valley SD 101J</v>
      </c>
      <c r="B33" s="21">
        <v>2199</v>
      </c>
      <c r="C33" s="164" t="s">
        <v>610</v>
      </c>
      <c r="D33" s="168"/>
      <c r="E33" s="156">
        <v>52445.98</v>
      </c>
    </row>
    <row r="34" spans="1:5" ht="15.75" customHeight="1">
      <c r="A34" s="3" t="str">
        <f t="shared" si="1"/>
        <v>2213-Union SD 5</v>
      </c>
      <c r="B34" s="21">
        <v>2213</v>
      </c>
      <c r="C34" s="164" t="s">
        <v>742</v>
      </c>
      <c r="D34" s="168"/>
      <c r="E34" s="156">
        <v>48944.86</v>
      </c>
    </row>
    <row r="35" spans="1:5" ht="15.75" customHeight="1">
      <c r="A35" s="3" t="str">
        <f t="shared" si="1"/>
        <v>2242-Tigard-Tualatin SD 23J</v>
      </c>
      <c r="B35" s="21">
        <v>2242</v>
      </c>
      <c r="C35" s="164" t="s">
        <v>734</v>
      </c>
      <c r="D35" s="168"/>
      <c r="E35" s="156">
        <v>282539.27</v>
      </c>
    </row>
    <row r="36" spans="1:5" ht="15.75" customHeight="1">
      <c r="A36" s="3" t="str">
        <f t="shared" si="1"/>
        <v>2249-Mitchell SD 55</v>
      </c>
      <c r="B36" s="21">
        <v>2249</v>
      </c>
      <c r="C36" s="164" t="s">
        <v>593</v>
      </c>
      <c r="D36" s="168"/>
      <c r="E36" s="156">
        <v>150106.10999999999</v>
      </c>
    </row>
    <row r="37" spans="1:5" ht="15.75" customHeight="1">
      <c r="A37" s="3" t="str">
        <f t="shared" si="1"/>
        <v>2253-Dayton SD 8</v>
      </c>
      <c r="B37" s="21">
        <v>2253</v>
      </c>
      <c r="C37" s="164" t="s">
        <v>478</v>
      </c>
      <c r="D37" s="168"/>
      <c r="E37" s="156">
        <v>113616.05</v>
      </c>
    </row>
    <row r="38" spans="1:5" ht="15.75" customHeight="1">
      <c r="E38" s="157"/>
    </row>
    <row r="39" spans="1:5" ht="15.75" customHeight="1">
      <c r="E39" s="157"/>
    </row>
    <row r="40" spans="1:5" ht="15.75" customHeight="1">
      <c r="E40" s="157"/>
    </row>
    <row r="41" spans="1:5" ht="15.75" customHeight="1">
      <c r="E41" s="157"/>
    </row>
    <row r="42" spans="1:5" ht="15.75" customHeight="1">
      <c r="E42" s="157"/>
    </row>
    <row r="43" spans="1:5" ht="15.75" customHeight="1">
      <c r="E43" s="157"/>
    </row>
    <row r="44" spans="1:5" ht="15.75" customHeight="1">
      <c r="E44" s="157"/>
    </row>
    <row r="45" spans="1:5" ht="15.75" customHeight="1">
      <c r="E45" s="157"/>
    </row>
    <row r="46" spans="1:5" ht="15.75" customHeight="1">
      <c r="E46" s="157"/>
    </row>
    <row r="47" spans="1:5" ht="15.75" customHeight="1">
      <c r="E47" s="157"/>
    </row>
    <row r="48" spans="1:5" ht="15.75" customHeight="1">
      <c r="E48" s="157"/>
    </row>
    <row r="49" spans="5:5" ht="15.75" customHeight="1">
      <c r="E49" s="157"/>
    </row>
    <row r="50" spans="5:5" ht="15.75" customHeight="1">
      <c r="E50" s="157"/>
    </row>
    <row r="51" spans="5:5" ht="15.75" customHeight="1">
      <c r="E51" s="157"/>
    </row>
    <row r="52" spans="5:5" ht="15.75" customHeight="1">
      <c r="E52" s="157"/>
    </row>
    <row r="53" spans="5:5" ht="15.75" customHeight="1">
      <c r="E53" s="157"/>
    </row>
    <row r="54" spans="5:5" ht="15.75" customHeight="1">
      <c r="E54" s="157"/>
    </row>
    <row r="55" spans="5:5" ht="15.75" customHeight="1">
      <c r="E55" s="157"/>
    </row>
    <row r="56" spans="5:5" ht="15.75" customHeight="1">
      <c r="E56" s="157"/>
    </row>
    <row r="57" spans="5:5" ht="15.75" customHeight="1">
      <c r="E57" s="157"/>
    </row>
    <row r="58" spans="5:5" ht="15.75" customHeight="1">
      <c r="E58" s="157"/>
    </row>
    <row r="59" spans="5:5" ht="15.75" customHeight="1">
      <c r="E59" s="157"/>
    </row>
    <row r="60" spans="5:5" ht="15.75" customHeight="1">
      <c r="E60" s="157"/>
    </row>
    <row r="61" spans="5:5" ht="15.75" customHeight="1">
      <c r="E61" s="157"/>
    </row>
    <row r="62" spans="5:5" ht="15.75" customHeight="1">
      <c r="E62" s="157"/>
    </row>
    <row r="63" spans="5:5" ht="15.75" customHeight="1">
      <c r="E63" s="157"/>
    </row>
    <row r="64" spans="5:5" ht="15.75" customHeight="1">
      <c r="E64" s="157"/>
    </row>
    <row r="65" spans="5:5" ht="15.75" customHeight="1">
      <c r="E65" s="157"/>
    </row>
    <row r="66" spans="5:5" ht="15.75" customHeight="1">
      <c r="E66" s="157"/>
    </row>
    <row r="67" spans="5:5" ht="15.75" customHeight="1">
      <c r="E67" s="157"/>
    </row>
    <row r="68" spans="5:5" ht="15.75" customHeight="1">
      <c r="E68" s="157"/>
    </row>
    <row r="69" spans="5:5" ht="15.75" customHeight="1">
      <c r="E69" s="157"/>
    </row>
    <row r="70" spans="5:5" ht="15.75" customHeight="1">
      <c r="E70" s="157"/>
    </row>
    <row r="71" spans="5:5" ht="15.75" customHeight="1">
      <c r="E71" s="157"/>
    </row>
    <row r="72" spans="5:5" ht="15.75" customHeight="1">
      <c r="E72" s="157"/>
    </row>
    <row r="73" spans="5:5" ht="15.75" customHeight="1">
      <c r="E73" s="157"/>
    </row>
    <row r="74" spans="5:5" ht="15.75" customHeight="1">
      <c r="E74" s="157"/>
    </row>
    <row r="75" spans="5:5" ht="15.75" customHeight="1">
      <c r="E75" s="157"/>
    </row>
    <row r="76" spans="5:5" ht="15.75" customHeight="1">
      <c r="E76" s="157"/>
    </row>
    <row r="77" spans="5:5" ht="15.75" customHeight="1">
      <c r="E77" s="157"/>
    </row>
    <row r="78" spans="5:5" ht="15.75" customHeight="1">
      <c r="E78" s="157"/>
    </row>
    <row r="79" spans="5:5" ht="15.75" customHeight="1">
      <c r="E79" s="157"/>
    </row>
    <row r="80" spans="5:5" ht="15.75" customHeight="1">
      <c r="E80" s="157"/>
    </row>
    <row r="81" spans="5:5" ht="15.75" customHeight="1">
      <c r="E81" s="157"/>
    </row>
    <row r="82" spans="5:5" ht="15.75" customHeight="1">
      <c r="E82" s="157"/>
    </row>
    <row r="83" spans="5:5" ht="15.75" customHeight="1">
      <c r="E83" s="157"/>
    </row>
    <row r="84" spans="5:5" ht="15.75" customHeight="1">
      <c r="E84" s="157"/>
    </row>
    <row r="85" spans="5:5" ht="15.75" customHeight="1">
      <c r="E85" s="157"/>
    </row>
    <row r="86" spans="5:5" ht="15.75" customHeight="1">
      <c r="E86" s="157"/>
    </row>
    <row r="87" spans="5:5" ht="15.75" customHeight="1">
      <c r="E87" s="157"/>
    </row>
    <row r="88" spans="5:5" ht="15.75" customHeight="1">
      <c r="E88" s="157"/>
    </row>
    <row r="89" spans="5:5" ht="15.75" customHeight="1">
      <c r="E89" s="157"/>
    </row>
    <row r="90" spans="5:5" ht="15.75" customHeight="1">
      <c r="E90" s="157"/>
    </row>
    <row r="91" spans="5:5" ht="15.75" customHeight="1">
      <c r="E91" s="157"/>
    </row>
    <row r="92" spans="5:5" ht="15.75" customHeight="1">
      <c r="E92" s="157"/>
    </row>
    <row r="93" spans="5:5" ht="15.75" customHeight="1">
      <c r="E93" s="157"/>
    </row>
    <row r="94" spans="5:5" ht="15.75" customHeight="1">
      <c r="E94" s="157"/>
    </row>
    <row r="95" spans="5:5" ht="15.75" customHeight="1">
      <c r="E95" s="157"/>
    </row>
    <row r="96" spans="5:5" ht="15.75" customHeight="1">
      <c r="E96" s="157"/>
    </row>
    <row r="97" spans="5:5" ht="15.75" customHeight="1">
      <c r="E97" s="157"/>
    </row>
    <row r="98" spans="5:5" ht="15.75" customHeight="1">
      <c r="E98" s="157"/>
    </row>
    <row r="99" spans="5:5" ht="15.75" customHeight="1">
      <c r="E99" s="157"/>
    </row>
    <row r="100" spans="5:5" ht="15.75" customHeight="1">
      <c r="E100" s="157"/>
    </row>
    <row r="101" spans="5:5" ht="15.75" customHeight="1">
      <c r="E101" s="157"/>
    </row>
    <row r="102" spans="5:5" ht="15.75" customHeight="1">
      <c r="E102" s="157"/>
    </row>
    <row r="103" spans="5:5" ht="15.75" customHeight="1">
      <c r="E103" s="157"/>
    </row>
    <row r="104" spans="5:5" ht="15.75" customHeight="1">
      <c r="E104" s="157"/>
    </row>
    <row r="105" spans="5:5" ht="15.75" customHeight="1">
      <c r="E105" s="157"/>
    </row>
    <row r="106" spans="5:5" ht="15.75" customHeight="1">
      <c r="E106" s="157"/>
    </row>
    <row r="107" spans="5:5" ht="15.75" customHeight="1">
      <c r="E107" s="157"/>
    </row>
    <row r="108" spans="5:5" ht="15.75" customHeight="1">
      <c r="E108" s="157"/>
    </row>
    <row r="109" spans="5:5" ht="15.75" customHeight="1">
      <c r="E109" s="157"/>
    </row>
    <row r="110" spans="5:5" ht="15.75" customHeight="1">
      <c r="E110" s="157"/>
    </row>
    <row r="111" spans="5:5" ht="15.75" customHeight="1">
      <c r="E111" s="157"/>
    </row>
    <row r="112" spans="5:5" ht="15.75" customHeight="1">
      <c r="E112" s="157"/>
    </row>
    <row r="113" spans="5:5" ht="15.75" customHeight="1">
      <c r="E113" s="157"/>
    </row>
    <row r="114" spans="5:5" ht="15.75" customHeight="1">
      <c r="E114" s="157"/>
    </row>
    <row r="115" spans="5:5" ht="15.75" customHeight="1">
      <c r="E115" s="157"/>
    </row>
    <row r="116" spans="5:5" ht="15.75" customHeight="1">
      <c r="E116" s="157"/>
    </row>
    <row r="117" spans="5:5" ht="15.75" customHeight="1">
      <c r="E117" s="157"/>
    </row>
    <row r="118" spans="5:5" ht="15.75" customHeight="1">
      <c r="E118" s="157"/>
    </row>
    <row r="119" spans="5:5" ht="15.75" customHeight="1">
      <c r="E119" s="157"/>
    </row>
    <row r="120" spans="5:5" ht="15.75" customHeight="1">
      <c r="E120" s="157"/>
    </row>
    <row r="121" spans="5:5" ht="15.75" customHeight="1">
      <c r="E121" s="157"/>
    </row>
    <row r="122" spans="5:5" ht="15.75" customHeight="1">
      <c r="E122" s="157"/>
    </row>
    <row r="123" spans="5:5" ht="15.75" customHeight="1">
      <c r="E123" s="157"/>
    </row>
    <row r="124" spans="5:5" ht="15.75" customHeight="1">
      <c r="E124" s="157"/>
    </row>
    <row r="125" spans="5:5" ht="15.75" customHeight="1">
      <c r="E125" s="157"/>
    </row>
    <row r="126" spans="5:5" ht="15.75" customHeight="1">
      <c r="E126" s="157"/>
    </row>
    <row r="127" spans="5:5" ht="15.75" customHeight="1">
      <c r="E127" s="157"/>
    </row>
    <row r="128" spans="5:5" ht="15.75" customHeight="1">
      <c r="E128" s="157"/>
    </row>
    <row r="129" spans="5:5" ht="15.75" customHeight="1">
      <c r="E129" s="157"/>
    </row>
    <row r="130" spans="5:5" ht="15.75" customHeight="1">
      <c r="E130" s="157"/>
    </row>
    <row r="131" spans="5:5" ht="15.75" customHeight="1">
      <c r="E131" s="157"/>
    </row>
    <row r="132" spans="5:5" ht="15.75" customHeight="1">
      <c r="E132" s="157"/>
    </row>
    <row r="133" spans="5:5" ht="15.75" customHeight="1">
      <c r="E133" s="157"/>
    </row>
    <row r="134" spans="5:5" ht="15.75" customHeight="1">
      <c r="E134" s="157"/>
    </row>
    <row r="135" spans="5:5" ht="15.75" customHeight="1">
      <c r="E135" s="157"/>
    </row>
    <row r="136" spans="5:5" ht="15.75" customHeight="1">
      <c r="E136" s="157"/>
    </row>
    <row r="137" spans="5:5" ht="15.75" customHeight="1">
      <c r="E137" s="157"/>
    </row>
    <row r="138" spans="5:5" ht="15.75" customHeight="1">
      <c r="E138" s="157"/>
    </row>
    <row r="139" spans="5:5" ht="15.75" customHeight="1">
      <c r="E139" s="157"/>
    </row>
    <row r="140" spans="5:5" ht="15.75" customHeight="1">
      <c r="E140" s="157"/>
    </row>
    <row r="141" spans="5:5" ht="15.75" customHeight="1">
      <c r="E141" s="157"/>
    </row>
    <row r="142" spans="5:5" ht="15.75" customHeight="1">
      <c r="E142" s="157"/>
    </row>
    <row r="143" spans="5:5" ht="15.75" customHeight="1">
      <c r="E143" s="157"/>
    </row>
    <row r="144" spans="5:5" ht="15.75" customHeight="1">
      <c r="E144" s="157"/>
    </row>
    <row r="145" spans="5:5" ht="15.75" customHeight="1">
      <c r="E145" s="157"/>
    </row>
    <row r="146" spans="5:5" ht="15.75" customHeight="1">
      <c r="E146" s="157"/>
    </row>
    <row r="147" spans="5:5" ht="15.75" customHeight="1">
      <c r="E147" s="157"/>
    </row>
    <row r="148" spans="5:5" ht="15.75" customHeight="1">
      <c r="E148" s="157"/>
    </row>
    <row r="149" spans="5:5" ht="15.75" customHeight="1">
      <c r="E149" s="157"/>
    </row>
    <row r="150" spans="5:5" ht="15.75" customHeight="1">
      <c r="E150" s="157"/>
    </row>
    <row r="151" spans="5:5" ht="15.75" customHeight="1">
      <c r="E151" s="157"/>
    </row>
    <row r="152" spans="5:5" ht="15.75" customHeight="1">
      <c r="E152" s="157"/>
    </row>
    <row r="153" spans="5:5" ht="15.75" customHeight="1">
      <c r="E153" s="157"/>
    </row>
    <row r="154" spans="5:5" ht="15.75" customHeight="1">
      <c r="E154" s="157"/>
    </row>
    <row r="155" spans="5:5" ht="15.75" customHeight="1">
      <c r="E155" s="157"/>
    </row>
    <row r="156" spans="5:5" ht="15.75" customHeight="1">
      <c r="E156" s="157"/>
    </row>
    <row r="157" spans="5:5" ht="15.75" customHeight="1">
      <c r="E157" s="157"/>
    </row>
    <row r="158" spans="5:5" ht="15.75" customHeight="1">
      <c r="E158" s="157"/>
    </row>
    <row r="159" spans="5:5" ht="15.75" customHeight="1">
      <c r="E159" s="157"/>
    </row>
    <row r="160" spans="5:5" ht="15.75" customHeight="1">
      <c r="E160" s="157"/>
    </row>
    <row r="161" spans="5:5" ht="15.75" customHeight="1">
      <c r="E161" s="157"/>
    </row>
    <row r="162" spans="5:5" ht="15.75" customHeight="1">
      <c r="E162" s="157"/>
    </row>
    <row r="163" spans="5:5" ht="15.75" customHeight="1">
      <c r="E163" s="157"/>
    </row>
    <row r="164" spans="5:5" ht="15.75" customHeight="1">
      <c r="E164" s="157"/>
    </row>
    <row r="165" spans="5:5" ht="15.75" customHeight="1">
      <c r="E165" s="157"/>
    </row>
    <row r="166" spans="5:5" ht="15.75" customHeight="1">
      <c r="E166" s="157"/>
    </row>
    <row r="167" spans="5:5" ht="15.75" customHeight="1">
      <c r="E167" s="157"/>
    </row>
    <row r="168" spans="5:5" ht="15.75" customHeight="1">
      <c r="E168" s="157"/>
    </row>
    <row r="169" spans="5:5" ht="15.75" customHeight="1">
      <c r="E169" s="157"/>
    </row>
    <row r="170" spans="5:5" ht="15.75" customHeight="1">
      <c r="E170" s="157"/>
    </row>
    <row r="171" spans="5:5" ht="15.75" customHeight="1">
      <c r="E171" s="157"/>
    </row>
    <row r="172" spans="5:5" ht="15.75" customHeight="1">
      <c r="E172" s="157"/>
    </row>
    <row r="173" spans="5:5" ht="15.75" customHeight="1">
      <c r="E173" s="157"/>
    </row>
    <row r="174" spans="5:5" ht="15.75" customHeight="1">
      <c r="E174" s="157"/>
    </row>
    <row r="175" spans="5:5" ht="15.75" customHeight="1">
      <c r="E175" s="157"/>
    </row>
    <row r="176" spans="5:5" ht="15.75" customHeight="1">
      <c r="E176" s="157"/>
    </row>
    <row r="177" spans="5:5" ht="15.75" customHeight="1">
      <c r="E177" s="157"/>
    </row>
    <row r="178" spans="5:5" ht="15.75" customHeight="1">
      <c r="E178" s="157"/>
    </row>
    <row r="179" spans="5:5" ht="15.75" customHeight="1">
      <c r="E179" s="157"/>
    </row>
    <row r="180" spans="5:5" ht="15.75" customHeight="1">
      <c r="E180" s="157"/>
    </row>
    <row r="181" spans="5:5" ht="15.75" customHeight="1">
      <c r="E181" s="157"/>
    </row>
    <row r="182" spans="5:5" ht="15.75" customHeight="1">
      <c r="E182" s="157"/>
    </row>
    <row r="183" spans="5:5" ht="15.75" customHeight="1">
      <c r="E183" s="157"/>
    </row>
    <row r="184" spans="5:5" ht="15.75" customHeight="1">
      <c r="E184" s="157"/>
    </row>
    <row r="185" spans="5:5" ht="15.75" customHeight="1">
      <c r="E185" s="157"/>
    </row>
    <row r="186" spans="5:5" ht="15.75" customHeight="1">
      <c r="E186" s="157"/>
    </row>
    <row r="187" spans="5:5" ht="15.75" customHeight="1">
      <c r="E187" s="157"/>
    </row>
    <row r="188" spans="5:5" ht="15.75" customHeight="1">
      <c r="E188" s="157"/>
    </row>
    <row r="189" spans="5:5" ht="15.75" customHeight="1">
      <c r="E189" s="157"/>
    </row>
    <row r="190" spans="5:5" ht="15.75" customHeight="1">
      <c r="E190" s="157"/>
    </row>
    <row r="191" spans="5:5" ht="15.75" customHeight="1">
      <c r="E191" s="157"/>
    </row>
    <row r="192" spans="5:5" ht="15.75" customHeight="1">
      <c r="E192" s="157"/>
    </row>
    <row r="193" spans="5:5" ht="15.75" customHeight="1">
      <c r="E193" s="157"/>
    </row>
    <row r="194" spans="5:5" ht="15.75" customHeight="1">
      <c r="E194" s="157"/>
    </row>
    <row r="195" spans="5:5" ht="15.75" customHeight="1">
      <c r="E195" s="157"/>
    </row>
    <row r="196" spans="5:5" ht="15.75" customHeight="1">
      <c r="E196" s="157"/>
    </row>
    <row r="197" spans="5:5" ht="15.75" customHeight="1">
      <c r="E197" s="157"/>
    </row>
    <row r="198" spans="5:5" ht="15.75" customHeight="1">
      <c r="E198" s="157"/>
    </row>
    <row r="199" spans="5:5" ht="15.75" customHeight="1">
      <c r="E199" s="157"/>
    </row>
    <row r="200" spans="5:5" ht="15.75" customHeight="1">
      <c r="E200" s="157"/>
    </row>
    <row r="201" spans="5:5" ht="15.75" customHeight="1">
      <c r="E201" s="157"/>
    </row>
    <row r="202" spans="5:5" ht="15.75" customHeight="1">
      <c r="E202" s="157"/>
    </row>
    <row r="203" spans="5:5" ht="15.75" customHeight="1">
      <c r="E203" s="157"/>
    </row>
    <row r="204" spans="5:5" ht="15.75" customHeight="1">
      <c r="E204" s="157"/>
    </row>
    <row r="205" spans="5:5" ht="15.75" customHeight="1">
      <c r="E205" s="157"/>
    </row>
    <row r="206" spans="5:5" ht="15.75" customHeight="1">
      <c r="E206" s="157"/>
    </row>
    <row r="207" spans="5:5" ht="15.75" customHeight="1">
      <c r="E207" s="157"/>
    </row>
    <row r="208" spans="5:5" ht="15.75" customHeight="1">
      <c r="E208" s="157"/>
    </row>
    <row r="209" spans="5:5" ht="15.75" customHeight="1">
      <c r="E209" s="157"/>
    </row>
    <row r="210" spans="5:5" ht="15.75" customHeight="1">
      <c r="E210" s="157"/>
    </row>
    <row r="211" spans="5:5" ht="15.75" customHeight="1">
      <c r="E211" s="157"/>
    </row>
    <row r="212" spans="5:5" ht="15.75" customHeight="1">
      <c r="E212" s="157"/>
    </row>
    <row r="213" spans="5:5" ht="15.75" customHeight="1">
      <c r="E213" s="157"/>
    </row>
    <row r="214" spans="5:5" ht="15.75" customHeight="1">
      <c r="E214" s="157"/>
    </row>
    <row r="215" spans="5:5" ht="15.75" customHeight="1">
      <c r="E215" s="157"/>
    </row>
    <row r="216" spans="5:5" ht="15.75" customHeight="1">
      <c r="E216" s="157"/>
    </row>
    <row r="217" spans="5:5" ht="15.75" customHeight="1">
      <c r="E217" s="157"/>
    </row>
    <row r="218" spans="5:5" ht="15.75" customHeight="1">
      <c r="E218" s="157"/>
    </row>
    <row r="219" spans="5:5" ht="15.75" customHeight="1">
      <c r="E219" s="157"/>
    </row>
    <row r="220" spans="5:5" ht="15.75" customHeight="1">
      <c r="E220" s="157"/>
    </row>
    <row r="221" spans="5:5" ht="15.75" customHeight="1">
      <c r="E221" s="157"/>
    </row>
    <row r="222" spans="5:5" ht="15.75" customHeight="1">
      <c r="E222" s="157"/>
    </row>
    <row r="223" spans="5:5" ht="15.75" customHeight="1">
      <c r="E223" s="157"/>
    </row>
    <row r="224" spans="5:5" ht="15.75" customHeight="1">
      <c r="E224" s="157"/>
    </row>
    <row r="225" spans="5:5" ht="15.75" customHeight="1">
      <c r="E225" s="157"/>
    </row>
    <row r="226" spans="5:5" ht="15.75" customHeight="1">
      <c r="E226" s="157"/>
    </row>
    <row r="227" spans="5:5" ht="15.75" customHeight="1">
      <c r="E227" s="157"/>
    </row>
    <row r="228" spans="5:5" ht="15.75" customHeight="1">
      <c r="E228" s="157"/>
    </row>
    <row r="229" spans="5:5" ht="15.75" customHeight="1">
      <c r="E229" s="157"/>
    </row>
    <row r="230" spans="5:5" ht="15.75" customHeight="1">
      <c r="E230" s="157"/>
    </row>
    <row r="231" spans="5:5" ht="15.75" customHeight="1">
      <c r="E231" s="157"/>
    </row>
    <row r="232" spans="5:5" ht="15.75" customHeight="1">
      <c r="E232" s="157"/>
    </row>
    <row r="233" spans="5:5" ht="15.75" customHeight="1">
      <c r="E233" s="157"/>
    </row>
    <row r="234" spans="5:5" ht="15.75" customHeight="1">
      <c r="E234" s="157"/>
    </row>
    <row r="235" spans="5:5" ht="15.75" customHeight="1">
      <c r="E235" s="157"/>
    </row>
    <row r="236" spans="5:5" ht="15.75" customHeight="1">
      <c r="E236" s="157"/>
    </row>
    <row r="237" spans="5:5" ht="15.75" customHeight="1">
      <c r="E237" s="157"/>
    </row>
    <row r="238" spans="5:5" ht="15.75" customHeight="1"/>
    <row r="239" spans="5:5" ht="15.75" customHeight="1"/>
    <row r="240" spans="5: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2578125" defaultRowHeight="15" customHeight="1"/>
  <cols>
    <col min="1" max="1" width="21" customWidth="1"/>
    <col min="2" max="2" width="9" customWidth="1"/>
    <col min="3" max="3" width="34.7109375" customWidth="1"/>
    <col min="4" max="5" width="19.85546875" customWidth="1"/>
    <col min="6" max="6" width="8.7109375" customWidth="1"/>
  </cols>
  <sheetData>
    <row r="1" spans="1:5">
      <c r="B1" s="171" t="s">
        <v>782</v>
      </c>
      <c r="C1" s="171" t="s">
        <v>783</v>
      </c>
      <c r="D1" s="172" t="s">
        <v>784</v>
      </c>
      <c r="E1" s="173" t="s">
        <v>785</v>
      </c>
    </row>
    <row r="2" spans="1:5">
      <c r="A2" s="3" t="str">
        <f t="shared" ref="A2:A11" si="0">CONCATENATE(B2,"-",C2)</f>
        <v>2243-Beaverton SD 48J</v>
      </c>
      <c r="B2" s="174">
        <v>2243</v>
      </c>
      <c r="C2" s="175" t="s">
        <v>430</v>
      </c>
      <c r="D2" s="157">
        <v>311411.09999999998</v>
      </c>
      <c r="E2" s="157">
        <v>311411.09999999998</v>
      </c>
    </row>
    <row r="3" spans="1:5">
      <c r="A3" s="3" t="str">
        <f t="shared" si="0"/>
        <v>2042-Central Point SD 6</v>
      </c>
      <c r="B3" s="174">
        <v>2042</v>
      </c>
      <c r="C3" s="175" t="s">
        <v>451</v>
      </c>
      <c r="D3" s="157">
        <v>48480.6</v>
      </c>
      <c r="E3" s="157">
        <v>48480.6</v>
      </c>
    </row>
    <row r="4" spans="1:5">
      <c r="A4" s="3" t="str">
        <f t="shared" si="0"/>
        <v>2187-David Douglas SD 40</v>
      </c>
      <c r="B4" s="174">
        <v>2187</v>
      </c>
      <c r="C4" s="175" t="s">
        <v>477</v>
      </c>
      <c r="D4" s="157">
        <v>156879.4</v>
      </c>
      <c r="E4" s="157">
        <v>156879.4</v>
      </c>
    </row>
    <row r="5" spans="1:5">
      <c r="A5" s="3" t="str">
        <f t="shared" si="0"/>
        <v>1991-Douglas County SD 4</v>
      </c>
      <c r="B5" s="174">
        <v>1991</v>
      </c>
      <c r="C5" s="175" t="s">
        <v>487</v>
      </c>
      <c r="D5" s="157">
        <v>80869</v>
      </c>
      <c r="E5" s="157">
        <v>80869</v>
      </c>
    </row>
    <row r="6" spans="1:5">
      <c r="A6" s="3" t="str">
        <f t="shared" si="0"/>
        <v>2183-Gresham-Barlow SD 10J</v>
      </c>
      <c r="B6" s="174">
        <v>2183</v>
      </c>
      <c r="C6" s="175" t="s">
        <v>519</v>
      </c>
      <c r="D6" s="157">
        <v>128654.3</v>
      </c>
      <c r="E6" s="157">
        <v>128654.3</v>
      </c>
    </row>
    <row r="7" spans="1:5">
      <c r="A7" s="3" t="str">
        <f t="shared" si="0"/>
        <v>2206-Hermiston SD 8</v>
      </c>
      <c r="B7" s="174">
        <v>2206</v>
      </c>
      <c r="C7" s="175" t="s">
        <v>528</v>
      </c>
      <c r="D7" s="157">
        <v>52962.65</v>
      </c>
      <c r="E7" s="157">
        <v>52962.65</v>
      </c>
    </row>
    <row r="8" spans="1:5">
      <c r="A8" s="3" t="str">
        <f t="shared" si="0"/>
        <v>2239-Hillsboro SD 4J</v>
      </c>
      <c r="B8" s="174">
        <v>2239</v>
      </c>
      <c r="C8" s="175" t="s">
        <v>786</v>
      </c>
      <c r="D8" s="157">
        <v>182415.1</v>
      </c>
      <c r="E8" s="157">
        <v>182415.1</v>
      </c>
    </row>
    <row r="9" spans="1:5">
      <c r="A9" s="3" t="str">
        <f t="shared" si="0"/>
        <v>2048-Medford SD 549</v>
      </c>
      <c r="B9" s="174">
        <v>2048</v>
      </c>
      <c r="C9" s="175" t="s">
        <v>787</v>
      </c>
      <c r="D9" s="157">
        <v>155019.6</v>
      </c>
      <c r="E9" s="157">
        <v>155019.6</v>
      </c>
    </row>
    <row r="10" spans="1:5">
      <c r="A10" s="3" t="str">
        <f t="shared" si="0"/>
        <v>2180-Portland SD 1J</v>
      </c>
      <c r="B10" s="174">
        <v>2180</v>
      </c>
      <c r="C10" s="175" t="s">
        <v>662</v>
      </c>
      <c r="D10" s="157">
        <v>435070.8</v>
      </c>
      <c r="E10" s="157">
        <v>435070.8</v>
      </c>
    </row>
    <row r="11" spans="1:5">
      <c r="A11" s="3" t="str">
        <f t="shared" si="0"/>
        <v>2142-Salem-Keizer SD 24J</v>
      </c>
      <c r="B11" s="174">
        <v>2142</v>
      </c>
      <c r="C11" s="175" t="s">
        <v>686</v>
      </c>
      <c r="D11" s="157">
        <v>577882.69999999995</v>
      </c>
      <c r="E11" s="157">
        <v>577882.69999999995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9.140625" customWidth="1"/>
    <col min="2" max="2" width="20" customWidth="1"/>
    <col min="3" max="3" width="9.140625" customWidth="1"/>
    <col min="4" max="4" width="21.85546875" customWidth="1"/>
    <col min="5" max="5" width="9.140625" customWidth="1"/>
    <col min="6" max="6" width="20.5703125" customWidth="1"/>
    <col min="7" max="7" width="16.7109375" customWidth="1"/>
    <col min="8" max="8" width="29.85546875" customWidth="1"/>
    <col min="9" max="9" width="11" customWidth="1"/>
    <col min="10" max="10" width="20.28515625" customWidth="1"/>
    <col min="11" max="26" width="8.7109375" customWidth="1"/>
  </cols>
  <sheetData>
    <row r="1" spans="1:26" ht="18.75">
      <c r="A1" s="176" t="s">
        <v>16</v>
      </c>
      <c r="B1" s="177" t="s">
        <v>788</v>
      </c>
      <c r="C1" s="178" t="s">
        <v>789</v>
      </c>
      <c r="D1" s="178" t="s">
        <v>790</v>
      </c>
      <c r="E1" s="179" t="s">
        <v>15</v>
      </c>
      <c r="F1" s="179" t="s">
        <v>791</v>
      </c>
      <c r="G1" s="180" t="s">
        <v>792</v>
      </c>
      <c r="H1" s="180" t="s">
        <v>793</v>
      </c>
      <c r="I1" s="181" t="s">
        <v>14</v>
      </c>
      <c r="J1" s="182" t="s">
        <v>794</v>
      </c>
      <c r="K1" s="183"/>
      <c r="L1" s="183"/>
      <c r="M1" s="183"/>
      <c r="N1" s="183"/>
      <c r="O1" s="183"/>
      <c r="P1" s="183"/>
      <c r="Q1" s="183"/>
      <c r="R1" s="183"/>
      <c r="S1" s="183"/>
      <c r="T1" s="183"/>
      <c r="U1" s="183"/>
      <c r="V1" s="183"/>
      <c r="W1" s="183"/>
      <c r="X1" s="183"/>
      <c r="Y1" s="183"/>
      <c r="Z1" s="183"/>
    </row>
    <row r="2" spans="1:26">
      <c r="A2" s="184" t="str">
        <f>IF(Planning!H5&lt;&gt;"",Planning!B5,"")</f>
        <v/>
      </c>
      <c r="B2" s="185" t="str">
        <f t="array" ref="B2">IFERROR(IF(ROWS(B$2:B2)&gt;COUNTA(A:A),"",INDEX(A:A,SMALL(IF(A$2:A$51&lt;&gt;"",ROW(A$2:A$51)),ROWS(B$2:B2)))),"N/A")</f>
        <v>S2</v>
      </c>
      <c r="C2" s="186" t="str">
        <f>IF(Planning!D5&lt;&gt;"",Planning!B5,"")</f>
        <v/>
      </c>
      <c r="D2" s="186" t="str">
        <f t="array" ref="D2">IFERROR(IF(ROWS(C$2:C2)&gt;COUNTA(C:C),"",INDEX(C:C,SMALL(IF(C$2:C$51&lt;&gt;"",ROW(C$2:C$51)),ROWS(D$2:D2)))),"N/A")</f>
        <v>S2</v>
      </c>
      <c r="E2" s="187" t="str">
        <f>IF(Planning!G5&lt;&gt;"",Planning!B5,"")</f>
        <v/>
      </c>
      <c r="F2" s="187" t="str">
        <f t="array" ref="F2">IFERROR(IF(ROWS(E$2:E2)&gt;COUNTA(E:E),"",INDEX(E:E,SMALL(IF(E$2:E$51&lt;&gt;"",ROW(E$2:E$51)),ROWS(F$2:F2)))),"N/A")</f>
        <v>B2</v>
      </c>
      <c r="G2" s="188" t="str">
        <f>IF(Planning!E5&lt;&gt;"",Planning!B5,"")</f>
        <v/>
      </c>
      <c r="H2" s="188" t="str">
        <f t="array" ref="H2">IFERROR(IF(ROWS(G$2:G2)&gt;COUNTA(G:G),"",INDEX(G:G,SMALL(IF(G$2:G$51&lt;&gt;"",ROW(G$2:G$51)),ROWS(H$2:H2)))),"N/A")</f>
        <v>N/A</v>
      </c>
      <c r="I2" s="189" t="str">
        <f>IF(Planning!F5&lt;&gt;"",Planning!B5,"")</f>
        <v>S1</v>
      </c>
      <c r="J2" s="190" t="str">
        <f t="array" ref="J2">IFERROR(IF(ROWS(I$2:I2)&gt;COUNTA(I:I),"",INDEX(I:I,SMALL(IF(I$2:I$51&lt;&gt;"",ROW(I$2:I$51)),ROWS(J$2:J2)))),"N/A")</f>
        <v>S1</v>
      </c>
    </row>
    <row r="3" spans="1:26">
      <c r="A3" s="184" t="str">
        <f>IF(Planning!H6&lt;&gt;"",Planning!B6,"")</f>
        <v>S2</v>
      </c>
      <c r="B3" s="185" t="str">
        <f t="array" ref="B3">IFERROR(IF(ROWS(B$2:B3)&gt;COUNTA(A:A),"",INDEX(A:A,SMALL(IF(A$2:A$51&lt;&gt;"",ROW(A$2:A$51)),ROWS(B$2:B3)))),"N/A")</f>
        <v>S3</v>
      </c>
      <c r="C3" s="186" t="str">
        <f>IF(Planning!D6&lt;&gt;"",Planning!B6,"")</f>
        <v>S2</v>
      </c>
      <c r="D3" s="186" t="str">
        <f t="array" ref="D3">IFERROR(IF(ROWS(C$2:C3)&gt;COUNTA(C:C),"",INDEX(C:C,SMALL(IF(C$2:C$51&lt;&gt;"",ROW(C$2:C$51)),ROWS(D$2:D3)))),"N/A")</f>
        <v>S3</v>
      </c>
      <c r="E3" s="187" t="str">
        <f>IF(Planning!G6&lt;&gt;"",Planning!B6,"")</f>
        <v/>
      </c>
      <c r="F3" s="187" t="str">
        <f t="array" ref="F3">IFERROR(IF(ROWS(E$2:E3)&gt;COUNTA(E:E),"",INDEX(E:E,SMALL(IF(E$2:E$51&lt;&gt;"",ROW(E$2:E$51)),ROWS(F$2:F3)))),"N/A")</f>
        <v>B3</v>
      </c>
      <c r="G3" s="188" t="str">
        <f>IF(Planning!E6&lt;&gt;"",Planning!B6,"")</f>
        <v/>
      </c>
      <c r="H3" s="188" t="str">
        <f t="array" ref="H3">IFERROR(IF(ROWS(G$2:G3)&gt;COUNTA(G:G),"",INDEX(G:G,SMALL(IF(G$2:G$51&lt;&gt;"",ROW(G$2:G$51)),ROWS(H$2:H3)))),"N/A")</f>
        <v>N/A</v>
      </c>
      <c r="I3" s="189" t="str">
        <f>IF(Planning!F6&lt;&gt;"",Planning!B6,"")</f>
        <v/>
      </c>
      <c r="J3" s="190" t="str">
        <f t="array" ref="J3">IFERROR(IF(ROWS(I$2:I3)&gt;COUNTA(I:I),"",INDEX(I:I,SMALL(IF(I$2:I$51&lt;&gt;"",ROW(I$2:I$51)),ROWS(J$2:J3)))),"N/A")</f>
        <v>N/A</v>
      </c>
    </row>
    <row r="4" spans="1:26">
      <c r="A4" s="184" t="str">
        <f>IF(Planning!H7&lt;&gt;"",Planning!B7,"")</f>
        <v>S3</v>
      </c>
      <c r="B4" s="185" t="str">
        <f t="array" ref="B4">IFERROR(IF(ROWS(B$2:B4)&gt;COUNTA(A:A),"",INDEX(A:A,SMALL(IF(A$2:A$51&lt;&gt;"",ROW(A$2:A$51)),ROWS(B$2:B4)))),"N/A")</f>
        <v>A1</v>
      </c>
      <c r="C4" s="186" t="str">
        <f>IF(Planning!D7&lt;&gt;"",Planning!B7,"")</f>
        <v>S3</v>
      </c>
      <c r="D4" s="186" t="str">
        <f t="array" ref="D4">IFERROR(IF(ROWS(C$2:C4)&gt;COUNTA(C:C),"",INDEX(C:C,SMALL(IF(C$2:C$51&lt;&gt;"",ROW(C$2:C$51)),ROWS(D$2:D4)))),"N/A")</f>
        <v>N/A</v>
      </c>
      <c r="E4" s="187" t="str">
        <f>IF(Planning!G7&lt;&gt;"",Planning!B7,"")</f>
        <v/>
      </c>
      <c r="F4" s="187" t="str">
        <f t="array" ref="F4">IFERROR(IF(ROWS(E$2:E4)&gt;COUNTA(E:E),"",INDEX(E:E,SMALL(IF(E$2:E$51&lt;&gt;"",ROW(E$2:E$51)),ROWS(F$2:F4)))),"N/A")</f>
        <v>B4</v>
      </c>
      <c r="G4" s="188" t="str">
        <f>IF(Planning!E7&lt;&gt;"",Planning!B7,"")</f>
        <v/>
      </c>
      <c r="H4" s="188" t="str">
        <f t="array" ref="H4">IFERROR(IF(ROWS(G$2:G4)&gt;COUNTA(G:G),"",INDEX(G:G,SMALL(IF(G$2:G$51&lt;&gt;"",ROW(G$2:G$51)),ROWS(H$2:H4)))),"N/A")</f>
        <v>N/A</v>
      </c>
      <c r="I4" s="189" t="str">
        <f>IF(Planning!F7&lt;&gt;"",Planning!B7,"")</f>
        <v/>
      </c>
      <c r="J4" s="190" t="str">
        <f t="array" ref="J4">IFERROR(IF(ROWS(I$2:I4)&gt;COUNTA(I:I),"",INDEX(I:I,SMALL(IF(I$2:I$51&lt;&gt;"",ROW(I$2:I$51)),ROWS(J$2:J4)))),"N/A")</f>
        <v>N/A</v>
      </c>
    </row>
    <row r="5" spans="1:26">
      <c r="A5" s="184" t="str">
        <f>IF(Planning!H8&lt;&gt;"",Planning!B8,"")</f>
        <v/>
      </c>
      <c r="B5" s="185" t="str">
        <f t="array" ref="B5">IFERROR(IF(ROWS(B$2:B5)&gt;COUNTA(A:A),"",INDEX(A:A,SMALL(IF(A$2:A$51&lt;&gt;"",ROW(A$2:A$51)),ROWS(B$2:B5)))),"N/A")</f>
        <v>A2</v>
      </c>
      <c r="C5" s="186" t="str">
        <f>IF(Planning!D8&lt;&gt;"",Planning!B8,"")</f>
        <v/>
      </c>
      <c r="D5" s="186" t="str">
        <f t="array" ref="D5">IFERROR(IF(ROWS(C$2:C5)&gt;COUNTA(C:C),"",INDEX(C:C,SMALL(IF(C$2:C$51&lt;&gt;"",ROW(C$2:C$51)),ROWS(D$2:D5)))),"N/A")</f>
        <v>N/A</v>
      </c>
      <c r="E5" s="187" t="str">
        <f>IF(Planning!G8&lt;&gt;"",Planning!B8,"")</f>
        <v/>
      </c>
      <c r="F5" s="187" t="str">
        <f t="array" ref="F5">IFERROR(IF(ROWS(E$2:E5)&gt;COUNTA(E:E),"",INDEX(E:E,SMALL(IF(E$2:E$51&lt;&gt;"",ROW(E$2:E$51)),ROWS(F$2:F5)))),"N/A")</f>
        <v>C1</v>
      </c>
      <c r="G5" s="188" t="str">
        <f>IF(Planning!E8&lt;&gt;"",Planning!B8,"")</f>
        <v/>
      </c>
      <c r="H5" s="188" t="str">
        <f t="array" ref="H5">IFERROR(IF(ROWS(G$2:G5)&gt;COUNTA(G:G),"",INDEX(G:G,SMALL(IF(G$2:G$51&lt;&gt;"",ROW(G$2:G$51)),ROWS(H$2:H5)))),"N/A")</f>
        <v>N/A</v>
      </c>
      <c r="I5" s="189" t="str">
        <f>IF(Planning!F8&lt;&gt;"",Planning!B8,"")</f>
        <v/>
      </c>
      <c r="J5" s="190" t="str">
        <f t="array" ref="J5">IFERROR(IF(ROWS(I$2:I5)&gt;COUNTA(I:I),"",INDEX(I:I,SMALL(IF(I$2:I$51&lt;&gt;"",ROW(I$2:I$51)),ROWS(J$2:J5)))),"N/A")</f>
        <v>N/A</v>
      </c>
    </row>
    <row r="6" spans="1:26">
      <c r="A6" s="184" t="str">
        <f>IF(Planning!H9&lt;&gt;"",Planning!B9,"")</f>
        <v>A1</v>
      </c>
      <c r="B6" s="185" t="str">
        <f t="array" ref="B6">IFERROR(IF(ROWS(B$2:B6)&gt;COUNTA(A:A),"",INDEX(A:A,SMALL(IF(A$2:A$51&lt;&gt;"",ROW(A$2:A$51)),ROWS(B$2:B6)))),"N/A")</f>
        <v>A3</v>
      </c>
      <c r="C6" s="186" t="str">
        <f>IF(Planning!D9&lt;&gt;"",Planning!B9,"")</f>
        <v/>
      </c>
      <c r="D6" s="186" t="str">
        <f t="array" ref="D6">IFERROR(IF(ROWS(C$2:C6)&gt;COUNTA(C:C),"",INDEX(C:C,SMALL(IF(C$2:C$51&lt;&gt;"",ROW(C$2:C$51)),ROWS(D$2:D6)))),"N/A")</f>
        <v>N/A</v>
      </c>
      <c r="E6" s="187" t="str">
        <f>IF(Planning!G9&lt;&gt;"",Planning!B9,"")</f>
        <v/>
      </c>
      <c r="F6" s="187" t="str">
        <f t="array" ref="F6">IFERROR(IF(ROWS(E$2:E6)&gt;COUNTA(E:E),"",INDEX(E:E,SMALL(IF(E$2:E$51&lt;&gt;"",ROW(E$2:E$51)),ROWS(F$2:F6)))),"N/A")</f>
        <v>C2</v>
      </c>
      <c r="G6" s="188" t="str">
        <f>IF(Planning!E9&lt;&gt;"",Planning!B9,"")</f>
        <v/>
      </c>
      <c r="H6" s="188" t="str">
        <f t="array" ref="H6">IFERROR(IF(ROWS(G$2:G6)&gt;COUNTA(G:G),"",INDEX(G:G,SMALL(IF(G$2:G$51&lt;&gt;"",ROW(G$2:G$51)),ROWS(H$2:H6)))),"N/A")</f>
        <v>N/A</v>
      </c>
      <c r="I6" s="189" t="str">
        <f>IF(Planning!F9&lt;&gt;"",Planning!B9,"")</f>
        <v/>
      </c>
      <c r="J6" s="190" t="str">
        <f t="array" ref="J6">IFERROR(IF(ROWS(I$2:I6)&gt;COUNTA(I:I),"",INDEX(I:I,SMALL(IF(I$2:I$51&lt;&gt;"",ROW(I$2:I$51)),ROWS(J$2:J6)))),"N/A")</f>
        <v>N/A</v>
      </c>
    </row>
    <row r="7" spans="1:26">
      <c r="A7" s="184" t="str">
        <f>IF(Planning!H10&lt;&gt;"",Planning!B10,"")</f>
        <v>A2</v>
      </c>
      <c r="B7" s="185" t="str">
        <f t="array" ref="B7">IFERROR(IF(ROWS(B$2:B7)&gt;COUNTA(A:A),"",INDEX(A:A,SMALL(IF(A$2:A$51&lt;&gt;"",ROW(A$2:A$51)),ROWS(B$2:B7)))),"N/A")</f>
        <v>B1</v>
      </c>
      <c r="C7" s="186" t="str">
        <f>IF(Planning!D10&lt;&gt;"",Planning!B10,"")</f>
        <v/>
      </c>
      <c r="D7" s="186" t="str">
        <f t="array" ref="D7">IFERROR(IF(ROWS(C$2:C7)&gt;COUNTA(C:C),"",INDEX(C:C,SMALL(IF(C$2:C$51&lt;&gt;"",ROW(C$2:C$51)),ROWS(D$2:D7)))),"N/A")</f>
        <v>N/A</v>
      </c>
      <c r="E7" s="187" t="str">
        <f>IF(Planning!G10&lt;&gt;"",Planning!B10,"")</f>
        <v/>
      </c>
      <c r="F7" s="187" t="str">
        <f t="array" ref="F7">IFERROR(IF(ROWS(E$2:E7)&gt;COUNTA(E:E),"",INDEX(E:E,SMALL(IF(E$2:E$51&lt;&gt;"",ROW(E$2:E$51)),ROWS(F$2:F7)))),"N/A")</f>
        <v>C3</v>
      </c>
      <c r="G7" s="188" t="str">
        <f>IF(Planning!E10&lt;&gt;"",Planning!B10,"")</f>
        <v/>
      </c>
      <c r="H7" s="188" t="str">
        <f t="array" ref="H7">IFERROR(IF(ROWS(G$2:G7)&gt;COUNTA(G:G),"",INDEX(G:G,SMALL(IF(G$2:G$51&lt;&gt;"",ROW(G$2:G$51)),ROWS(H$2:H7)))),"N/A")</f>
        <v>N/A</v>
      </c>
      <c r="I7" s="189" t="str">
        <f>IF(Planning!F10&lt;&gt;"",Planning!B10,"")</f>
        <v/>
      </c>
      <c r="J7" s="190" t="str">
        <f t="array" ref="J7">IFERROR(IF(ROWS(I$2:I7)&gt;COUNTA(I:I),"",INDEX(I:I,SMALL(IF(I$2:I$51&lt;&gt;"",ROW(I$2:I$51)),ROWS(J$2:J7)))),"N/A")</f>
        <v>N/A</v>
      </c>
    </row>
    <row r="8" spans="1:26">
      <c r="A8" s="184" t="str">
        <f>IF(Planning!H11&lt;&gt;"",Planning!B11,"")</f>
        <v>A3</v>
      </c>
      <c r="B8" s="185" t="str">
        <f t="array" ref="B8">IFERROR(IF(ROWS(B$2:B8)&gt;COUNTA(A:A),"",INDEX(A:A,SMALL(IF(A$2:A$51&lt;&gt;"",ROW(A$2:A$51)),ROWS(B$2:B8)))),"N/A")</f>
        <v>B4</v>
      </c>
      <c r="C8" s="186" t="str">
        <f>IF(Planning!D11&lt;&gt;"",Planning!B11,"")</f>
        <v/>
      </c>
      <c r="D8" s="186" t="str">
        <f t="array" ref="D8">IFERROR(IF(ROWS(C$2:C8)&gt;COUNTA(C:C),"",INDEX(C:C,SMALL(IF(C$2:C$51&lt;&gt;"",ROW(C$2:C$51)),ROWS(D$2:D8)))),"N/A")</f>
        <v>N/A</v>
      </c>
      <c r="E8" s="187" t="str">
        <f>IF(Planning!G11&lt;&gt;"",Planning!B11,"")</f>
        <v/>
      </c>
      <c r="F8" s="187" t="str">
        <f t="array" ref="F8">IFERROR(IF(ROWS(E$2:E8)&gt;COUNTA(E:E),"",INDEX(E:E,SMALL(IF(E$2:E$51&lt;&gt;"",ROW(E$2:E$51)),ROWS(F$2:F8)))),"N/A")</f>
        <v>D2</v>
      </c>
      <c r="G8" s="188" t="str">
        <f>IF(Planning!E11&lt;&gt;"",Planning!B11,"")</f>
        <v/>
      </c>
      <c r="H8" s="188" t="str">
        <f t="array" ref="H8">IFERROR(IF(ROWS(G$2:G8)&gt;COUNTA(G:G),"",INDEX(G:G,SMALL(IF(G$2:G$51&lt;&gt;"",ROW(G$2:G$51)),ROWS(H$2:H8)))),"N/A")</f>
        <v>N/A</v>
      </c>
      <c r="I8" s="189" t="str">
        <f>IF(Planning!F11&lt;&gt;"",Planning!B11,"")</f>
        <v/>
      </c>
      <c r="J8" s="190" t="str">
        <f t="array" ref="J8">IFERROR(IF(ROWS(I$2:I8)&gt;COUNTA(I:I),"",INDEX(I:I,SMALL(IF(I$2:I$51&lt;&gt;"",ROW(I$2:I$51)),ROWS(J$2:J8)))),"N/A")</f>
        <v>N/A</v>
      </c>
    </row>
    <row r="9" spans="1:26">
      <c r="A9" s="184" t="str">
        <f>IF(Planning!H12&lt;&gt;"",Planning!B12,"")</f>
        <v/>
      </c>
      <c r="B9" s="185" t="str">
        <f t="array" ref="B9">IFERROR(IF(ROWS(B$2:B9)&gt;COUNTA(A:A),"",INDEX(A:A,SMALL(IF(A$2:A$51&lt;&gt;"",ROW(A$2:A$51)),ROWS(B$2:B9)))),"N/A")</f>
        <v>B5</v>
      </c>
      <c r="C9" s="186" t="str">
        <f>IF(Planning!D12&lt;&gt;"",Planning!B12,"")</f>
        <v/>
      </c>
      <c r="D9" s="186" t="str">
        <f t="array" ref="D9">IFERROR(IF(ROWS(C$2:C9)&gt;COUNTA(C:C),"",INDEX(C:C,SMALL(IF(C$2:C$51&lt;&gt;"",ROW(C$2:C$51)),ROWS(D$2:D9)))),"N/A")</f>
        <v>N/A</v>
      </c>
      <c r="E9" s="187" t="str">
        <f>IF(Planning!G12&lt;&gt;"",Planning!B12,"")</f>
        <v/>
      </c>
      <c r="F9" s="187" t="str">
        <f t="array" ref="F9">IFERROR(IF(ROWS(E$2:E9)&gt;COUNTA(E:E),"",INDEX(E:E,SMALL(IF(E$2:E$51&lt;&gt;"",ROW(E$2:E$51)),ROWS(F$2:F9)))),"N/A")</f>
        <v>N/A</v>
      </c>
      <c r="G9" s="188" t="str">
        <f>IF(Planning!E12&lt;&gt;"",Planning!B12,"")</f>
        <v/>
      </c>
      <c r="H9" s="188" t="str">
        <f t="array" ref="H9">IFERROR(IF(ROWS(G$2:G9)&gt;COUNTA(G:G),"",INDEX(G:G,SMALL(IF(G$2:G$51&lt;&gt;"",ROW(G$2:G$51)),ROWS(H$2:H9)))),"N/A")</f>
        <v>N/A</v>
      </c>
      <c r="I9" s="189" t="str">
        <f>IF(Planning!F12&lt;&gt;"",Planning!B12,"")</f>
        <v/>
      </c>
      <c r="J9" s="190" t="str">
        <f t="array" ref="J9">IFERROR(IF(ROWS(I$2:I9)&gt;COUNTA(I:I),"",INDEX(I:I,SMALL(IF(I$2:I$51&lt;&gt;"",ROW(I$2:I$51)),ROWS(J$2:J9)))),"N/A")</f>
        <v>N/A</v>
      </c>
    </row>
    <row r="10" spans="1:26">
      <c r="A10" s="184" t="str">
        <f>IF(Planning!H13&lt;&gt;"",Planning!B13,"")</f>
        <v/>
      </c>
      <c r="B10" s="185" t="str">
        <f t="array" ref="B10">IFERROR(IF(ROWS(B$2:B10)&gt;COUNTA(A:A),"",INDEX(A:A,SMALL(IF(A$2:A$51&lt;&gt;"",ROW(A$2:A$51)),ROWS(B$2:B10)))),"N/A")</f>
        <v>D1</v>
      </c>
      <c r="C10" s="186" t="str">
        <f>IF(Planning!D13&lt;&gt;"",Planning!B13,"")</f>
        <v/>
      </c>
      <c r="D10" s="186" t="str">
        <f t="array" ref="D10">IFERROR(IF(ROWS(C$2:C10)&gt;COUNTA(C:C),"",INDEX(C:C,SMALL(IF(C$2:C$51&lt;&gt;"",ROW(C$2:C$51)),ROWS(D$2:D10)))),"N/A")</f>
        <v>N/A</v>
      </c>
      <c r="E10" s="187" t="str">
        <f>IF(Planning!G13&lt;&gt;"",Planning!B13,"")</f>
        <v/>
      </c>
      <c r="F10" s="187" t="str">
        <f t="array" ref="F10">IFERROR(IF(ROWS(E$2:E10)&gt;COUNTA(E:E),"",INDEX(E:E,SMALL(IF(E$2:E$51&lt;&gt;"",ROW(E$2:E$51)),ROWS(F$2:F10)))),"N/A")</f>
        <v>N/A</v>
      </c>
      <c r="G10" s="188" t="str">
        <f>IF(Planning!E13&lt;&gt;"",Planning!B13,"")</f>
        <v/>
      </c>
      <c r="H10" s="188" t="str">
        <f t="array" ref="H10">IFERROR(IF(ROWS(G$2:G10)&gt;COUNTA(G:G),"",INDEX(G:G,SMALL(IF(G$2:G$51&lt;&gt;"",ROW(G$2:G$51)),ROWS(H$2:H10)))),"N/A")</f>
        <v>N/A</v>
      </c>
      <c r="I10" s="189" t="str">
        <f>IF(Planning!F13&lt;&gt;"",Planning!B13,"")</f>
        <v/>
      </c>
      <c r="J10" s="190" t="str">
        <f t="array" ref="J10">IFERROR(IF(ROWS(I$2:I10)&gt;COUNTA(I:I),"",INDEX(I:I,SMALL(IF(I$2:I$51&lt;&gt;"",ROW(I$2:I$51)),ROWS(J$2:J10)))),"N/A")</f>
        <v>N/A</v>
      </c>
    </row>
    <row r="11" spans="1:26">
      <c r="A11" s="184" t="str">
        <f>IF(Planning!H14&lt;&gt;"",Planning!B14,"")</f>
        <v/>
      </c>
      <c r="B11" s="185" t="str">
        <f t="array" ref="B11">IFERROR(IF(ROWS(B$2:B11)&gt;COUNTA(A:A),"",INDEX(A:A,SMALL(IF(A$2:A$51&lt;&gt;"",ROW(A$2:A$51)),ROWS(B$2:B11)))),"N/A")</f>
        <v>D2</v>
      </c>
      <c r="C11" s="186" t="str">
        <f>IF(Planning!D14&lt;&gt;"",Planning!B14,"")</f>
        <v/>
      </c>
      <c r="D11" s="186" t="str">
        <f t="array" ref="D11">IFERROR(IF(ROWS(C$2:C11)&gt;COUNTA(C:C),"",INDEX(C:C,SMALL(IF(C$2:C$51&lt;&gt;"",ROW(C$2:C$51)),ROWS(D$2:D11)))),"N/A")</f>
        <v>N/A</v>
      </c>
      <c r="E11" s="187" t="str">
        <f>IF(Planning!G14&lt;&gt;"",Planning!B14,"")</f>
        <v/>
      </c>
      <c r="F11" s="187" t="str">
        <f t="array" ref="F11">IFERROR(IF(ROWS(E$2:E11)&gt;COUNTA(E:E),"",INDEX(E:E,SMALL(IF(E$2:E$51&lt;&gt;"",ROW(E$2:E$51)),ROWS(F$2:F11)))),"N/A")</f>
        <v>N/A</v>
      </c>
      <c r="G11" s="188" t="str">
        <f>IF(Planning!E14&lt;&gt;"",Planning!B14,"")</f>
        <v/>
      </c>
      <c r="H11" s="188" t="str">
        <f t="array" ref="H11">IFERROR(IF(ROWS(G$2:G11)&gt;COUNTA(G:G),"",INDEX(G:G,SMALL(IF(G$2:G$51&lt;&gt;"",ROW(G$2:G$51)),ROWS(H$2:H11)))),"N/A")</f>
        <v>N/A</v>
      </c>
      <c r="I11" s="189" t="str">
        <f>IF(Planning!F14&lt;&gt;"",Planning!B14,"")</f>
        <v/>
      </c>
      <c r="J11" s="190" t="str">
        <f t="array" ref="J11">IFERROR(IF(ROWS(I$2:I11)&gt;COUNTA(I:I),"",INDEX(I:I,SMALL(IF(I$2:I$51&lt;&gt;"",ROW(I$2:I$51)),ROWS(J$2:J11)))),"N/A")</f>
        <v>N/A</v>
      </c>
    </row>
    <row r="12" spans="1:26">
      <c r="A12" s="184" t="str">
        <f>IF(Planning!H15&lt;&gt;"",Planning!B15,"")</f>
        <v>B1</v>
      </c>
      <c r="B12" s="185" t="str">
        <f t="array" ref="B12">IFERROR(IF(ROWS(B$2:B12)&gt;COUNTA(A:A),"",INDEX(A:A,SMALL(IF(A$2:A$51&lt;&gt;"",ROW(A$2:A$51)),ROWS(B$2:B12)))),"N/A")</f>
        <v>D3</v>
      </c>
      <c r="C12" s="186" t="str">
        <f>IF(Planning!D15&lt;&gt;"",Planning!B15,"")</f>
        <v/>
      </c>
      <c r="D12" s="186" t="str">
        <f t="array" ref="D12">IFERROR(IF(ROWS(C$2:C12)&gt;COUNTA(C:C),"",INDEX(C:C,SMALL(IF(C$2:C$51&lt;&gt;"",ROW(C$2:C$51)),ROWS(D$2:D12)))),"N/A")</f>
        <v>N/A</v>
      </c>
      <c r="E12" s="187" t="str">
        <f>IF(Planning!G15&lt;&gt;"",Planning!B15,"")</f>
        <v/>
      </c>
      <c r="F12" s="187" t="str">
        <f t="array" ref="F12">IFERROR(IF(ROWS(E$2:E12)&gt;COUNTA(E:E),"",INDEX(E:E,SMALL(IF(E$2:E$51&lt;&gt;"",ROW(E$2:E$51)),ROWS(F$2:F12)))),"N/A")</f>
        <v>N/A</v>
      </c>
      <c r="G12" s="188" t="str">
        <f>IF(Planning!E15&lt;&gt;"",Planning!B15,"")</f>
        <v/>
      </c>
      <c r="H12" s="188" t="str">
        <f t="array" ref="H12">IFERROR(IF(ROWS(G$2:G12)&gt;COUNTA(G:G),"",INDEX(G:G,SMALL(IF(G$2:G$51&lt;&gt;"",ROW(G$2:G$51)),ROWS(H$2:H12)))),"N/A")</f>
        <v>N/A</v>
      </c>
      <c r="I12" s="189" t="str">
        <f>IF(Planning!F15&lt;&gt;"",Planning!B15,"")</f>
        <v/>
      </c>
      <c r="J12" s="190" t="str">
        <f t="array" ref="J12">IFERROR(IF(ROWS(I$2:I12)&gt;COUNTA(I:I),"",INDEX(I:I,SMALL(IF(I$2:I$51&lt;&gt;"",ROW(I$2:I$51)),ROWS(J$2:J12)))),"N/A")</f>
        <v>N/A</v>
      </c>
    </row>
    <row r="13" spans="1:26">
      <c r="A13" s="184" t="str">
        <f>IF(Planning!H16&lt;&gt;"",Planning!B16,"")</f>
        <v/>
      </c>
      <c r="B13" s="185" t="str">
        <f t="array" ref="B13">IFERROR(IF(ROWS(B$2:B13)&gt;COUNTA(A:A),"",INDEX(A:A,SMALL(IF(A$2:A$51&lt;&gt;"",ROW(A$2:A$51)),ROWS(B$2:B13)))),"N/A")</f>
        <v>D4</v>
      </c>
      <c r="C13" s="186" t="str">
        <f>IF(Planning!D16&lt;&gt;"",Planning!B16,"")</f>
        <v/>
      </c>
      <c r="D13" s="186" t="str">
        <f t="array" ref="D13">IFERROR(IF(ROWS(C$2:C13)&gt;COUNTA(C:C),"",INDEX(C:C,SMALL(IF(C$2:C$51&lt;&gt;"",ROW(C$2:C$51)),ROWS(D$2:D13)))),"N/A")</f>
        <v>N/A</v>
      </c>
      <c r="E13" s="187" t="str">
        <f>IF(Planning!G16&lt;&gt;"",Planning!B16,"")</f>
        <v>B2</v>
      </c>
      <c r="F13" s="187" t="str">
        <f t="array" ref="F13">IFERROR(IF(ROWS(E$2:E13)&gt;COUNTA(E:E),"",INDEX(E:E,SMALL(IF(E$2:E$51&lt;&gt;"",ROW(E$2:E$51)),ROWS(F$2:F13)))),"N/A")</f>
        <v>N/A</v>
      </c>
      <c r="G13" s="188" t="str">
        <f>IF(Planning!E16&lt;&gt;"",Planning!B16,"")</f>
        <v/>
      </c>
      <c r="H13" s="188" t="str">
        <f t="array" ref="H13">IFERROR(IF(ROWS(G$2:G13)&gt;COUNTA(G:G),"",INDEX(G:G,SMALL(IF(G$2:G$51&lt;&gt;"",ROW(G$2:G$51)),ROWS(H$2:H13)))),"N/A")</f>
        <v>N/A</v>
      </c>
      <c r="I13" s="189" t="str">
        <f>IF(Planning!F16&lt;&gt;"",Planning!B16,"")</f>
        <v/>
      </c>
      <c r="J13" s="190" t="str">
        <f t="array" ref="J13">IFERROR(IF(ROWS(I$2:I13)&gt;COUNTA(I:I),"",INDEX(I:I,SMALL(IF(I$2:I$51&lt;&gt;"",ROW(I$2:I$51)),ROWS(J$2:J13)))),"N/A")</f>
        <v>N/A</v>
      </c>
    </row>
    <row r="14" spans="1:26">
      <c r="A14" s="184" t="str">
        <f>IF(Planning!H17&lt;&gt;"",Planning!B17,"")</f>
        <v/>
      </c>
      <c r="B14" s="185" t="str">
        <f t="array" ref="B14">IFERROR(IF(ROWS(B$2:B14)&gt;COUNTA(A:A),"",INDEX(A:A,SMALL(IF(A$2:A$51&lt;&gt;"",ROW(A$2:A$51)),ROWS(B$2:B14)))),"N/A")</f>
        <v>N/A</v>
      </c>
      <c r="C14" s="186" t="str">
        <f>IF(Planning!D17&lt;&gt;"",Planning!B17,"")</f>
        <v/>
      </c>
      <c r="D14" s="186" t="str">
        <f t="array" ref="D14">IFERROR(IF(ROWS(C$2:C14)&gt;COUNTA(C:C),"",INDEX(C:C,SMALL(IF(C$2:C$51&lt;&gt;"",ROW(C$2:C$51)),ROWS(D$2:D14)))),"N/A")</f>
        <v>N/A</v>
      </c>
      <c r="E14" s="187" t="str">
        <f>IF(Planning!G17&lt;&gt;"",Planning!B17,"")</f>
        <v>B3</v>
      </c>
      <c r="F14" s="187" t="str">
        <f t="array" ref="F14">IFERROR(IF(ROWS(E$2:E14)&gt;COUNTA(E:E),"",INDEX(E:E,SMALL(IF(E$2:E$51&lt;&gt;"",ROW(E$2:E$51)),ROWS(F$2:F14)))),"N/A")</f>
        <v>N/A</v>
      </c>
      <c r="G14" s="188" t="str">
        <f>IF(Planning!E17&lt;&gt;"",Planning!B17,"")</f>
        <v/>
      </c>
      <c r="H14" s="188" t="str">
        <f t="array" ref="H14">IFERROR(IF(ROWS(G$2:G14)&gt;COUNTA(G:G),"",INDEX(G:G,SMALL(IF(G$2:G$51&lt;&gt;"",ROW(G$2:G$51)),ROWS(H$2:H14)))),"N/A")</f>
        <v>N/A</v>
      </c>
      <c r="I14" s="189" t="str">
        <f>IF(Planning!F17&lt;&gt;"",Planning!B17,"")</f>
        <v/>
      </c>
      <c r="J14" s="190" t="str">
        <f t="array" ref="J14">IFERROR(IF(ROWS(I$2:I14)&gt;COUNTA(I:I),"",INDEX(I:I,SMALL(IF(I$2:I$51&lt;&gt;"",ROW(I$2:I$51)),ROWS(J$2:J14)))),"N/A")</f>
        <v>N/A</v>
      </c>
    </row>
    <row r="15" spans="1:26">
      <c r="A15" s="184" t="str">
        <f>IF(Planning!H18&lt;&gt;"",Planning!B18,"")</f>
        <v>B4</v>
      </c>
      <c r="B15" s="185" t="str">
        <f t="array" ref="B15">IFERROR(IF(ROWS(B$2:B15)&gt;COUNTA(A:A),"",INDEX(A:A,SMALL(IF(A$2:A$51&lt;&gt;"",ROW(A$2:A$51)),ROWS(B$2:B15)))),"N/A")</f>
        <v>N/A</v>
      </c>
      <c r="C15" s="186" t="str">
        <f>IF(Planning!D18&lt;&gt;"",Planning!B18,"")</f>
        <v/>
      </c>
      <c r="D15" s="186" t="str">
        <f t="array" ref="D15">IFERROR(IF(ROWS(C$2:C15)&gt;COUNTA(C:C),"",INDEX(C:C,SMALL(IF(C$2:C$51&lt;&gt;"",ROW(C$2:C$51)),ROWS(D$2:D15)))),"N/A")</f>
        <v>N/A</v>
      </c>
      <c r="E15" s="187" t="str">
        <f>IF(Planning!G18&lt;&gt;"",Planning!B18,"")</f>
        <v>B4</v>
      </c>
      <c r="F15" s="187" t="str">
        <f t="array" ref="F15">IFERROR(IF(ROWS(E$2:E15)&gt;COUNTA(E:E),"",INDEX(E:E,SMALL(IF(E$2:E$51&lt;&gt;"",ROW(E$2:E$51)),ROWS(F$2:F15)))),"N/A")</f>
        <v>N/A</v>
      </c>
      <c r="G15" s="188" t="str">
        <f>IF(Planning!E18&lt;&gt;"",Planning!B18,"")</f>
        <v/>
      </c>
      <c r="H15" s="188" t="str">
        <f t="array" ref="H15">IFERROR(IF(ROWS(G$2:G15)&gt;COUNTA(G:G),"",INDEX(G:G,SMALL(IF(G$2:G$51&lt;&gt;"",ROW(G$2:G$51)),ROWS(H$2:H15)))),"N/A")</f>
        <v>N/A</v>
      </c>
      <c r="I15" s="189" t="str">
        <f>IF(Planning!F18&lt;&gt;"",Planning!B18,"")</f>
        <v/>
      </c>
      <c r="J15" s="190" t="str">
        <f t="array" ref="J15">IFERROR(IF(ROWS(I$2:I15)&gt;COUNTA(I:I),"",INDEX(I:I,SMALL(IF(I$2:I$51&lt;&gt;"",ROW(I$2:I$51)),ROWS(J$2:J15)))),"N/A")</f>
        <v>N/A</v>
      </c>
    </row>
    <row r="16" spans="1:26">
      <c r="A16" s="184" t="str">
        <f>IF(Planning!H19&lt;&gt;"",Planning!B19,"")</f>
        <v>B5</v>
      </c>
      <c r="B16" s="185" t="str">
        <f t="array" ref="B16">IFERROR(IF(ROWS(B$2:B16)&gt;COUNTA(A:A),"",INDEX(A:A,SMALL(IF(A$2:A$51&lt;&gt;"",ROW(A$2:A$51)),ROWS(B$2:B16)))),"N/A")</f>
        <v>N/A</v>
      </c>
      <c r="C16" s="186" t="str">
        <f>IF(Planning!D19&lt;&gt;"",Planning!B19,"")</f>
        <v/>
      </c>
      <c r="D16" s="186" t="str">
        <f t="array" ref="D16">IFERROR(IF(ROWS(C$2:C16)&gt;COUNTA(C:C),"",INDEX(C:C,SMALL(IF(C$2:C$51&lt;&gt;"",ROW(C$2:C$51)),ROWS(D$2:D16)))),"N/A")</f>
        <v>N/A</v>
      </c>
      <c r="E16" s="187" t="str">
        <f>IF(Planning!G19&lt;&gt;"",Planning!B19,"")</f>
        <v/>
      </c>
      <c r="F16" s="187" t="str">
        <f t="array" ref="F16">IFERROR(IF(ROWS(E$2:E16)&gt;COUNTA(E:E),"",INDEX(E:E,SMALL(IF(E$2:E$51&lt;&gt;"",ROW(E$2:E$51)),ROWS(F$2:F16)))),"N/A")</f>
        <v>N/A</v>
      </c>
      <c r="G16" s="188" t="str">
        <f>IF(Planning!E19&lt;&gt;"",Planning!B19,"")</f>
        <v/>
      </c>
      <c r="H16" s="188" t="str">
        <f t="array" ref="H16">IFERROR(IF(ROWS(G$2:G16)&gt;COUNTA(G:G),"",INDEX(G:G,SMALL(IF(G$2:G$51&lt;&gt;"",ROW(G$2:G$51)),ROWS(H$2:H16)))),"N/A")</f>
        <v>N/A</v>
      </c>
      <c r="I16" s="189" t="str">
        <f>IF(Planning!F19&lt;&gt;"",Planning!B19,"")</f>
        <v/>
      </c>
      <c r="J16" s="190" t="str">
        <f t="array" ref="J16">IFERROR(IF(ROWS(I$2:I16)&gt;COUNTA(I:I),"",INDEX(I:I,SMALL(IF(I$2:I$51&lt;&gt;"",ROW(I$2:I$51)),ROWS(J$2:J16)))),"N/A")</f>
        <v>N/A</v>
      </c>
    </row>
    <row r="17" spans="1:10">
      <c r="A17" s="184" t="str">
        <f>IF(Planning!H21&lt;&gt;"",Planning!B21,"")</f>
        <v/>
      </c>
      <c r="B17" s="185" t="str">
        <f t="array" ref="B17">IFERROR(IF(ROWS(B$2:B17)&gt;COUNTA(A:A),"",INDEX(A:A,SMALL(IF(A$2:A$51&lt;&gt;"",ROW(A$2:A$51)),ROWS(B$2:B17)))),"N/A")</f>
        <v>N/A</v>
      </c>
      <c r="C17" s="186" t="str">
        <f>IF(Planning!D21&lt;&gt;"",Planning!B21,"")</f>
        <v/>
      </c>
      <c r="D17" s="186" t="str">
        <f t="array" ref="D17">IFERROR(IF(ROWS(C$2:C17)&gt;COUNTA(C:C),"",INDEX(C:C,SMALL(IF(C$2:C$51&lt;&gt;"",ROW(C$2:C$51)),ROWS(D$2:D17)))),"N/A")</f>
        <v>N/A</v>
      </c>
      <c r="E17" s="187" t="str">
        <f>IF(Planning!G21&lt;&gt;"",Planning!B21,"")</f>
        <v/>
      </c>
      <c r="F17" s="187" t="str">
        <f t="array" ref="F17">IFERROR(IF(ROWS(E$2:E17)&gt;COUNTA(E:E),"",INDEX(E:E,SMALL(IF(E$2:E$51&lt;&gt;"",ROW(E$2:E$51)),ROWS(F$2:F17)))),"N/A")</f>
        <v>N/A</v>
      </c>
      <c r="G17" s="188" t="str">
        <f>IF(Planning!E21&lt;&gt;"",Planning!B21,"")</f>
        <v/>
      </c>
      <c r="H17" s="188" t="str">
        <f t="array" ref="H17">IFERROR(IF(ROWS(G$2:G17)&gt;COUNTA(G:G),"",INDEX(G:G,SMALL(IF(G$2:G$51&lt;&gt;"",ROW(G$2:G$51)),ROWS(H$2:H17)))),"N/A")</f>
        <v>N/A</v>
      </c>
      <c r="I17" s="189" t="str">
        <f>IF(Planning!F21&lt;&gt;"",Planning!B21,"")</f>
        <v/>
      </c>
      <c r="J17" s="190" t="str">
        <f t="array" ref="J17">IFERROR(IF(ROWS(I$2:I17)&gt;COUNTA(I:I),"",INDEX(I:I,SMALL(IF(I$2:I$51&lt;&gt;"",ROW(I$2:I$51)),ROWS(J$2:J17)))),"N/A")</f>
        <v>N/A</v>
      </c>
    </row>
    <row r="18" spans="1:10">
      <c r="A18" s="184" t="str">
        <f>IF(Planning!H22&lt;&gt;"",Planning!B22,"")</f>
        <v/>
      </c>
      <c r="B18" s="185" t="str">
        <f t="array" ref="B18">IFERROR(IF(ROWS(B$2:B18)&gt;COUNTA(A:A),"",INDEX(A:A,SMALL(IF(A$2:A$51&lt;&gt;"",ROW(A$2:A$51)),ROWS(B$2:B18)))),"N/A")</f>
        <v>N/A</v>
      </c>
      <c r="C18" s="186" t="str">
        <f>IF(Planning!D22&lt;&gt;"",Planning!B22,"")</f>
        <v/>
      </c>
      <c r="D18" s="186" t="str">
        <f t="array" ref="D18">IFERROR(IF(ROWS(C$2:C18)&gt;COUNTA(C:C),"",INDEX(C:C,SMALL(IF(C$2:C$51&lt;&gt;"",ROW(C$2:C$51)),ROWS(D$2:D18)))),"N/A")</f>
        <v>N/A</v>
      </c>
      <c r="E18" s="187" t="str">
        <f>IF(Planning!G22&lt;&gt;"",Planning!B22,"")</f>
        <v>C1</v>
      </c>
      <c r="F18" s="187" t="str">
        <f t="array" ref="F18">IFERROR(IF(ROWS(E$2:E18)&gt;COUNTA(E:E),"",INDEX(E:E,SMALL(IF(E$2:E$51&lt;&gt;"",ROW(E$2:E$51)),ROWS(F$2:F18)))),"N/A")</f>
        <v>N/A</v>
      </c>
      <c r="G18" s="188" t="str">
        <f>IF(Planning!E22&lt;&gt;"",Planning!B22,"")</f>
        <v/>
      </c>
      <c r="H18" s="188" t="str">
        <f t="array" ref="H18">IFERROR(IF(ROWS(G$2:G18)&gt;COUNTA(G:G),"",INDEX(G:G,SMALL(IF(G$2:G$51&lt;&gt;"",ROW(G$2:G$51)),ROWS(H$2:H18)))),"N/A")</f>
        <v>N/A</v>
      </c>
      <c r="I18" s="189" t="str">
        <f>IF(Planning!F22&lt;&gt;"",Planning!B22,"")</f>
        <v/>
      </c>
      <c r="J18" s="190" t="str">
        <f t="array" ref="J18">IFERROR(IF(ROWS(I$2:I18)&gt;COUNTA(I:I),"",INDEX(I:I,SMALL(IF(I$2:I$51&lt;&gt;"",ROW(I$2:I$51)),ROWS(J$2:J18)))),"N/A")</f>
        <v>N/A</v>
      </c>
    </row>
    <row r="19" spans="1:10">
      <c r="A19" s="184" t="str">
        <f>IF(Planning!H23&lt;&gt;"",Planning!B23,"")</f>
        <v/>
      </c>
      <c r="B19" s="185" t="str">
        <f t="array" ref="B19">IFERROR(IF(ROWS(B$2:B19)&gt;COUNTA(A:A),"",INDEX(A:A,SMALL(IF(A$2:A$51&lt;&gt;"",ROW(A$2:A$51)),ROWS(B$2:B19)))),"N/A")</f>
        <v>N/A</v>
      </c>
      <c r="C19" s="186" t="str">
        <f>IF(Planning!D23&lt;&gt;"",Planning!B23,"")</f>
        <v/>
      </c>
      <c r="D19" s="186" t="str">
        <f t="array" ref="D19">IFERROR(IF(ROWS(C$2:C19)&gt;COUNTA(C:C),"",INDEX(C:C,SMALL(IF(C$2:C$51&lt;&gt;"",ROW(C$2:C$51)),ROWS(D$2:D19)))),"N/A")</f>
        <v>N/A</v>
      </c>
      <c r="E19" s="187" t="str">
        <f>IF(Planning!G23&lt;&gt;"",Planning!B23,"")</f>
        <v>C2</v>
      </c>
      <c r="F19" s="187" t="str">
        <f t="array" ref="F19">IFERROR(IF(ROWS(E$2:E19)&gt;COUNTA(E:E),"",INDEX(E:E,SMALL(IF(E$2:E$51&lt;&gt;"",ROW(E$2:E$51)),ROWS(F$2:F19)))),"N/A")</f>
        <v>N/A</v>
      </c>
      <c r="G19" s="188" t="str">
        <f>IF(Planning!E23&lt;&gt;"",Planning!B23,"")</f>
        <v/>
      </c>
      <c r="H19" s="188" t="str">
        <f t="array" ref="H19">IFERROR(IF(ROWS(G$2:G19)&gt;COUNTA(G:G),"",INDEX(G:G,SMALL(IF(G$2:G$51&lt;&gt;"",ROW(G$2:G$51)),ROWS(H$2:H19)))),"N/A")</f>
        <v>N/A</v>
      </c>
      <c r="I19" s="189" t="str">
        <f>IF(Planning!F23&lt;&gt;"",Planning!B23,"")</f>
        <v/>
      </c>
      <c r="J19" s="190" t="str">
        <f t="array" ref="J19">IFERROR(IF(ROWS(I$2:I19)&gt;COUNTA(I:I),"",INDEX(I:I,SMALL(IF(I$2:I$51&lt;&gt;"",ROW(I$2:I$51)),ROWS(J$2:J19)))),"N/A")</f>
        <v>N/A</v>
      </c>
    </row>
    <row r="20" spans="1:10">
      <c r="A20" s="184" t="str">
        <f>IF(Planning!H24&lt;&gt;"",Planning!B24,"")</f>
        <v/>
      </c>
      <c r="B20" s="185" t="str">
        <f t="array" ref="B20">IFERROR(IF(ROWS(B$2:B20)&gt;COUNTA(A:A),"",INDEX(A:A,SMALL(IF(A$2:A$51&lt;&gt;"",ROW(A$2:A$51)),ROWS(B$2:B20)))),"N/A")</f>
        <v>N/A</v>
      </c>
      <c r="C20" s="186" t="str">
        <f>IF(Planning!D24&lt;&gt;"",Planning!B24,"")</f>
        <v/>
      </c>
      <c r="D20" s="186" t="str">
        <f t="array" ref="D20">IFERROR(IF(ROWS(C$2:C20)&gt;COUNTA(C:C),"",INDEX(C:C,SMALL(IF(C$2:C$51&lt;&gt;"",ROW(C$2:C$51)),ROWS(D$2:D20)))),"N/A")</f>
        <v>N/A</v>
      </c>
      <c r="E20" s="187" t="str">
        <f>IF(Planning!G24&lt;&gt;"",Planning!B24,"")</f>
        <v>C3</v>
      </c>
      <c r="F20" s="187" t="str">
        <f t="array" ref="F20">IFERROR(IF(ROWS(E$2:E20)&gt;COUNTA(E:E),"",INDEX(E:E,SMALL(IF(E$2:E$51&lt;&gt;"",ROW(E$2:E$51)),ROWS(F$2:F20)))),"N/A")</f>
        <v>N/A</v>
      </c>
      <c r="G20" s="188" t="str">
        <f>IF(Planning!E24&lt;&gt;"",Planning!B24,"")</f>
        <v/>
      </c>
      <c r="H20" s="188" t="str">
        <f t="array" ref="H20">IFERROR(IF(ROWS(G$2:G20)&gt;COUNTA(G:G),"",INDEX(G:G,SMALL(IF(G$2:G$51&lt;&gt;"",ROW(G$2:G$51)),ROWS(H$2:H20)))),"N/A")</f>
        <v>N/A</v>
      </c>
      <c r="I20" s="189" t="str">
        <f>IF(Planning!F24&lt;&gt;"",Planning!B24,"")</f>
        <v/>
      </c>
      <c r="J20" s="190" t="str">
        <f t="array" ref="J20">IFERROR(IF(ROWS(I$2:I20)&gt;COUNTA(I:I),"",INDEX(I:I,SMALL(IF(I$2:I$51&lt;&gt;"",ROW(I$2:I$51)),ROWS(J$2:J20)))),"N/A")</f>
        <v>N/A</v>
      </c>
    </row>
    <row r="21" spans="1:10" ht="15.75" customHeight="1">
      <c r="A21" s="184" t="str">
        <f>IF(Planning!H25&lt;&gt;"",Planning!B25,"")</f>
        <v/>
      </c>
      <c r="B21" s="185" t="str">
        <f t="array" ref="B21">IFERROR(IF(ROWS(B$2:B21)&gt;COUNTA(A:A),"",INDEX(A:A,SMALL(IF(A$2:A$51&lt;&gt;"",ROW(A$2:A$51)),ROWS(B$2:B21)))),"N/A")</f>
        <v>N/A</v>
      </c>
      <c r="C21" s="186" t="str">
        <f>IF(Planning!D25&lt;&gt;"",Planning!B25,"")</f>
        <v/>
      </c>
      <c r="D21" s="186" t="str">
        <f t="array" ref="D21">IFERROR(IF(ROWS(C$2:C21)&gt;COUNTA(C:C),"",INDEX(C:C,SMALL(IF(C$2:C$51&lt;&gt;"",ROW(C$2:C$51)),ROWS(D$2:D21)))),"N/A")</f>
        <v>N/A</v>
      </c>
      <c r="E21" s="187" t="str">
        <f>IF(Planning!G25&lt;&gt;"",Planning!B25,"")</f>
        <v/>
      </c>
      <c r="F21" s="187" t="str">
        <f t="array" ref="F21">IFERROR(IF(ROWS(E$2:E21)&gt;COUNTA(E:E),"",INDEX(E:E,SMALL(IF(E$2:E$51&lt;&gt;"",ROW(E$2:E$51)),ROWS(F$2:F21)))),"N/A")</f>
        <v>N/A</v>
      </c>
      <c r="G21" s="188" t="str">
        <f>IF(Planning!E25&lt;&gt;"",Planning!B25,"")</f>
        <v/>
      </c>
      <c r="H21" s="188" t="str">
        <f t="array" ref="H21">IFERROR(IF(ROWS(G$2:G21)&gt;COUNTA(G:G),"",INDEX(G:G,SMALL(IF(G$2:G$51&lt;&gt;"",ROW(G$2:G$51)),ROWS(H$2:H21)))),"N/A")</f>
        <v>N/A</v>
      </c>
      <c r="I21" s="189" t="str">
        <f>IF(Planning!F25&lt;&gt;"",Planning!B25,"")</f>
        <v/>
      </c>
      <c r="J21" s="190" t="str">
        <f t="array" ref="J21">IFERROR(IF(ROWS(I$2:I21)&gt;COUNTA(I:I),"",INDEX(I:I,SMALL(IF(I$2:I$51&lt;&gt;"",ROW(I$2:I$51)),ROWS(J$2:J21)))),"N/A")</f>
        <v>N/A</v>
      </c>
    </row>
    <row r="22" spans="1:10" ht="15.75" customHeight="1">
      <c r="A22" s="184" t="str">
        <f>IF(Planning!H26&lt;&gt;"",Planning!B26,"")</f>
        <v/>
      </c>
      <c r="B22" s="185" t="str">
        <f t="array" ref="B22">IFERROR(IF(ROWS(B$2:B22)&gt;COUNTA(A:A),"",INDEX(A:A,SMALL(IF(A$2:A$51&lt;&gt;"",ROW(A$2:A$51)),ROWS(B$2:B22)))),"N/A")</f>
        <v>N/A</v>
      </c>
      <c r="C22" s="186" t="str">
        <f>IF(Planning!D26&lt;&gt;"",Planning!B26,"")</f>
        <v/>
      </c>
      <c r="D22" s="186" t="str">
        <f t="array" ref="D22">IFERROR(IF(ROWS(C$2:C22)&gt;COUNTA(C:C),"",INDEX(C:C,SMALL(IF(C$2:C$51&lt;&gt;"",ROW(C$2:C$51)),ROWS(D$2:D22)))),"N/A")</f>
        <v>N/A</v>
      </c>
      <c r="E22" s="187" t="str">
        <f>IF(Planning!G26&lt;&gt;"",Planning!B26,"")</f>
        <v/>
      </c>
      <c r="F22" s="187" t="str">
        <f t="array" ref="F22">IFERROR(IF(ROWS(E$2:E22)&gt;COUNTA(E:E),"",INDEX(E:E,SMALL(IF(E$2:E$51&lt;&gt;"",ROW(E$2:E$51)),ROWS(F$2:F22)))),"N/A")</f>
        <v>N/A</v>
      </c>
      <c r="G22" s="188" t="str">
        <f>IF(Planning!E26&lt;&gt;"",Planning!B26,"")</f>
        <v/>
      </c>
      <c r="H22" s="188" t="str">
        <f t="array" ref="H22">IFERROR(IF(ROWS(G$2:G22)&gt;COUNTA(G:G),"",INDEX(G:G,SMALL(IF(G$2:G$51&lt;&gt;"",ROW(G$2:G$51)),ROWS(H$2:H22)))),"N/A")</f>
        <v>N/A</v>
      </c>
      <c r="I22" s="189" t="str">
        <f>IF(Planning!F26&lt;&gt;"",Planning!B26,"")</f>
        <v/>
      </c>
      <c r="J22" s="190" t="str">
        <f t="array" ref="J22">IFERROR(IF(ROWS(I$2:I22)&gt;COUNTA(I:I),"",INDEX(I:I,SMALL(IF(I$2:I$51&lt;&gt;"",ROW(I$2:I$51)),ROWS(J$2:J22)))),"N/A")</f>
        <v>N/A</v>
      </c>
    </row>
    <row r="23" spans="1:10" ht="15.75" customHeight="1">
      <c r="A23" s="184" t="str">
        <f>IF(Planning!H27&lt;&gt;"",Planning!B27,"")</f>
        <v/>
      </c>
      <c r="B23" s="185" t="str">
        <f t="array" ref="B23">IFERROR(IF(ROWS(B$2:B23)&gt;COUNTA(A:A),"",INDEX(A:A,SMALL(IF(A$2:A$51&lt;&gt;"",ROW(A$2:A$51)),ROWS(B$2:B23)))),"N/A")</f>
        <v>N/A</v>
      </c>
      <c r="C23" s="186" t="str">
        <f>IF(Planning!D27&lt;&gt;"",Planning!B27,"")</f>
        <v/>
      </c>
      <c r="D23" s="186" t="str">
        <f t="array" ref="D23">IFERROR(IF(ROWS(C$2:C23)&gt;COUNTA(C:C),"",INDEX(C:C,SMALL(IF(C$2:C$51&lt;&gt;"",ROW(C$2:C$51)),ROWS(D$2:D23)))),"N/A")</f>
        <v>N/A</v>
      </c>
      <c r="E23" s="187" t="str">
        <f>IF(Planning!G27&lt;&gt;"",Planning!B27,"")</f>
        <v/>
      </c>
      <c r="F23" s="187" t="str">
        <f t="array" ref="F23">IFERROR(IF(ROWS(E$2:E23)&gt;COUNTA(E:E),"",INDEX(E:E,SMALL(IF(E$2:E$51&lt;&gt;"",ROW(E$2:E$51)),ROWS(F$2:F23)))),"N/A")</f>
        <v>N/A</v>
      </c>
      <c r="G23" s="188" t="str">
        <f>IF(Planning!E27&lt;&gt;"",Planning!B27,"")</f>
        <v/>
      </c>
      <c r="H23" s="188" t="str">
        <f t="array" ref="H23">IFERROR(IF(ROWS(G$2:G23)&gt;COUNTA(G:G),"",INDEX(G:G,SMALL(IF(G$2:G$51&lt;&gt;"",ROW(G$2:G$51)),ROWS(H$2:H23)))),"N/A")</f>
        <v>N/A</v>
      </c>
      <c r="I23" s="189" t="str">
        <f>IF(Planning!F27&lt;&gt;"",Planning!B27,"")</f>
        <v/>
      </c>
      <c r="J23" s="190" t="str">
        <f t="array" ref="J23">IFERROR(IF(ROWS(I$2:I23)&gt;COUNTA(I:I),"",INDEX(I:I,SMALL(IF(I$2:I$51&lt;&gt;"",ROW(I$2:I$51)),ROWS(J$2:J23)))),"N/A")</f>
        <v>N/A</v>
      </c>
    </row>
    <row r="24" spans="1:10" ht="15.75" customHeight="1">
      <c r="A24" s="184" t="str">
        <f>IF(Planning!H28&lt;&gt;"",Planning!B28,"")</f>
        <v>D1</v>
      </c>
      <c r="B24" s="185" t="str">
        <f t="array" ref="B24">IFERROR(IF(ROWS(B$2:B24)&gt;COUNTA(A:A),"",INDEX(A:A,SMALL(IF(A$2:A$51&lt;&gt;"",ROW(A$2:A$51)),ROWS(B$2:B24)))),"N/A")</f>
        <v>N/A</v>
      </c>
      <c r="C24" s="186" t="str">
        <f>IF(Planning!D28&lt;&gt;"",Planning!B28,"")</f>
        <v/>
      </c>
      <c r="D24" s="186" t="str">
        <f t="array" ref="D24">IFERROR(IF(ROWS(C$2:C24)&gt;COUNTA(C:C),"",INDEX(C:C,SMALL(IF(C$2:C$51&lt;&gt;"",ROW(C$2:C$51)),ROWS(D$2:D24)))),"N/A")</f>
        <v>N/A</v>
      </c>
      <c r="E24" s="187" t="str">
        <f>IF(Planning!G28&lt;&gt;"",Planning!B28,"")</f>
        <v/>
      </c>
      <c r="F24" s="187" t="str">
        <f t="array" ref="F24">IFERROR(IF(ROWS(E$2:E24)&gt;COUNTA(E:E),"",INDEX(E:E,SMALL(IF(E$2:E$51&lt;&gt;"",ROW(E$2:E$51)),ROWS(F$2:F24)))),"N/A")</f>
        <v>N/A</v>
      </c>
      <c r="G24" s="188" t="str">
        <f>IF(Planning!E28&lt;&gt;"",Planning!B28,"")</f>
        <v/>
      </c>
      <c r="H24" s="188" t="str">
        <f t="array" ref="H24">IFERROR(IF(ROWS(G$2:G24)&gt;COUNTA(G:G),"",INDEX(G:G,SMALL(IF(G$2:G$51&lt;&gt;"",ROW(G$2:G$51)),ROWS(H$2:H24)))),"N/A")</f>
        <v>N/A</v>
      </c>
      <c r="I24" s="189" t="str">
        <f>IF(Planning!F28&lt;&gt;"",Planning!B28,"")</f>
        <v/>
      </c>
      <c r="J24" s="190" t="str">
        <f t="array" ref="J24">IFERROR(IF(ROWS(I$2:I24)&gt;COUNTA(I:I),"",INDEX(I:I,SMALL(IF(I$2:I$51&lt;&gt;"",ROW(I$2:I$51)),ROWS(J$2:J24)))),"N/A")</f>
        <v>N/A</v>
      </c>
    </row>
    <row r="25" spans="1:10" ht="15.75" customHeight="1">
      <c r="A25" s="184" t="str">
        <f>IF(Planning!H29&lt;&gt;"",Planning!B29,"")</f>
        <v>D2</v>
      </c>
      <c r="B25" s="185" t="str">
        <f t="array" ref="B25">IFERROR(IF(ROWS(B$2:B25)&gt;COUNTA(A:A),"",INDEX(A:A,SMALL(IF(A$2:A$51&lt;&gt;"",ROW(A$2:A$51)),ROWS(B$2:B25)))),"N/A")</f>
        <v>N/A</v>
      </c>
      <c r="C25" s="186" t="str">
        <f>IF(Planning!D29&lt;&gt;"",Planning!B29,"")</f>
        <v/>
      </c>
      <c r="D25" s="186" t="str">
        <f t="array" ref="D25">IFERROR(IF(ROWS(C$2:C25)&gt;COUNTA(C:C),"",INDEX(C:C,SMALL(IF(C$2:C$51&lt;&gt;"",ROW(C$2:C$51)),ROWS(D$2:D25)))),"N/A")</f>
        <v>N/A</v>
      </c>
      <c r="E25" s="187" t="str">
        <f>IF(Planning!G29&lt;&gt;"",Planning!B29,"")</f>
        <v>D2</v>
      </c>
      <c r="F25" s="187" t="str">
        <f t="array" ref="F25">IFERROR(IF(ROWS(E$2:E25)&gt;COUNTA(E:E),"",INDEX(E:E,SMALL(IF(E$2:E$51&lt;&gt;"",ROW(E$2:E$51)),ROWS(F$2:F25)))),"N/A")</f>
        <v>N/A</v>
      </c>
      <c r="G25" s="188" t="str">
        <f>IF(Planning!E29&lt;&gt;"",Planning!B29,"")</f>
        <v/>
      </c>
      <c r="H25" s="188" t="str">
        <f t="array" ref="H25">IFERROR(IF(ROWS(G$2:G25)&gt;COUNTA(G:G),"",INDEX(G:G,SMALL(IF(G$2:G$51&lt;&gt;"",ROW(G$2:G$51)),ROWS(H$2:H25)))),"N/A")</f>
        <v>N/A</v>
      </c>
      <c r="I25" s="189" t="str">
        <f>IF(Planning!F29&lt;&gt;"",Planning!B29,"")</f>
        <v/>
      </c>
      <c r="J25" s="190" t="str">
        <f t="array" ref="J25">IFERROR(IF(ROWS(I$2:I25)&gt;COUNTA(I:I),"",INDEX(I:I,SMALL(IF(I$2:I$51&lt;&gt;"",ROW(I$2:I$51)),ROWS(J$2:J25)))),"N/A")</f>
        <v>N/A</v>
      </c>
    </row>
    <row r="26" spans="1:10" ht="15.75" customHeight="1">
      <c r="A26" s="184" t="str">
        <f>IF(Planning!H30&lt;&gt;"",Planning!B30,"")</f>
        <v>D3</v>
      </c>
      <c r="B26" s="185" t="str">
        <f t="array" ref="B26">IFERROR(IF(ROWS(B$2:B26)&gt;COUNTA(A:A),"",INDEX(A:A,SMALL(IF(A$2:A$51&lt;&gt;"",ROW(A$2:A$51)),ROWS(B$2:B26)))),"N/A")</f>
        <v>N/A</v>
      </c>
      <c r="C26" s="186" t="str">
        <f>IF(Planning!D30&lt;&gt;"",Planning!B30,"")</f>
        <v/>
      </c>
      <c r="D26" s="186" t="str">
        <f t="array" ref="D26">IFERROR(IF(ROWS(C$2:C26)&gt;COUNTA(C:C),"",INDEX(C:C,SMALL(IF(C$2:C$51&lt;&gt;"",ROW(C$2:C$51)),ROWS(D$2:D26)))),"N/A")</f>
        <v>N/A</v>
      </c>
      <c r="E26" s="187" t="str">
        <f>IF(Planning!G30&lt;&gt;"",Planning!B30,"")</f>
        <v/>
      </c>
      <c r="F26" s="187" t="str">
        <f t="array" ref="F26">IFERROR(IF(ROWS(E$2:E26)&gt;COUNTA(E:E),"",INDEX(E:E,SMALL(IF(E$2:E$51&lt;&gt;"",ROW(E$2:E$51)),ROWS(F$2:F26)))),"N/A")</f>
        <v>N/A</v>
      </c>
      <c r="G26" s="188" t="str">
        <f>IF(Planning!E30&lt;&gt;"",Planning!B30,"")</f>
        <v/>
      </c>
      <c r="H26" s="188" t="str">
        <f t="array" ref="H26">IFERROR(IF(ROWS(G$2:G26)&gt;COUNTA(G:G),"",INDEX(G:G,SMALL(IF(G$2:G$51&lt;&gt;"",ROW(G$2:G$51)),ROWS(H$2:H26)))),"N/A")</f>
        <v>N/A</v>
      </c>
      <c r="I26" s="189" t="str">
        <f>IF(Planning!F30&lt;&gt;"",Planning!B30,"")</f>
        <v/>
      </c>
      <c r="J26" s="190" t="str">
        <f t="array" ref="J26">IFERROR(IF(ROWS(I$2:I26)&gt;COUNTA(I:I),"",INDEX(I:I,SMALL(IF(I$2:I$51&lt;&gt;"",ROW(I$2:I$51)),ROWS(J$2:J26)))),"N/A")</f>
        <v>N/A</v>
      </c>
    </row>
    <row r="27" spans="1:10" ht="15.75" customHeight="1">
      <c r="A27" s="184" t="str">
        <f>IF(Planning!H31&lt;&gt;"",Planning!B31,"")</f>
        <v>D4</v>
      </c>
      <c r="B27" s="185" t="str">
        <f t="array" ref="B27">IFERROR(IF(ROWS(B$2:B27)&gt;COUNTA(A:A),"",INDEX(A:A,SMALL(IF(A$2:A$51&lt;&gt;"",ROW(A$2:A$51)),ROWS(B$2:B27)))),"N/A")</f>
        <v>N/A</v>
      </c>
      <c r="C27" s="186" t="str">
        <f>IF(Planning!D31&lt;&gt;"",Planning!B31,"")</f>
        <v/>
      </c>
      <c r="D27" s="186" t="str">
        <f t="array" ref="D27">IFERROR(IF(ROWS(C$2:C27)&gt;COUNTA(C:C),"",INDEX(C:C,SMALL(IF(C$2:C$51&lt;&gt;"",ROW(C$2:C$51)),ROWS(D$2:D27)))),"N/A")</f>
        <v>N/A</v>
      </c>
      <c r="E27" s="187" t="str">
        <f>IF(Planning!G31&lt;&gt;"",Planning!B31,"")</f>
        <v/>
      </c>
      <c r="F27" s="187" t="str">
        <f t="array" ref="F27">IFERROR(IF(ROWS(E$2:E27)&gt;COUNTA(E:E),"",INDEX(E:E,SMALL(IF(E$2:E$51&lt;&gt;"",ROW(E$2:E$51)),ROWS(F$2:F27)))),"N/A")</f>
        <v>N/A</v>
      </c>
      <c r="G27" s="188" t="str">
        <f>IF(Planning!E31&lt;&gt;"",Planning!B31,"")</f>
        <v/>
      </c>
      <c r="H27" s="188" t="str">
        <f t="array" ref="H27">IFERROR(IF(ROWS(G$2:G27)&gt;COUNTA(G:G),"",INDEX(G:G,SMALL(IF(G$2:G$51&lt;&gt;"",ROW(G$2:G$51)),ROWS(H$2:H27)))),"N/A")</f>
        <v>N/A</v>
      </c>
      <c r="I27" s="189" t="str">
        <f>IF(Planning!F31&lt;&gt;"",Planning!B31,"")</f>
        <v/>
      </c>
      <c r="J27" s="190" t="str">
        <f t="array" ref="J27">IFERROR(IF(ROWS(I$2:I27)&gt;COUNTA(I:I),"",INDEX(I:I,SMALL(IF(I$2:I$51&lt;&gt;"",ROW(I$2:I$51)),ROWS(J$2:J27)))),"N/A")</f>
        <v>N/A</v>
      </c>
    </row>
    <row r="28" spans="1:10" ht="15.75" customHeight="1">
      <c r="A28" s="184" t="str">
        <f>IF(Planning!H32&lt;&gt;"",Planning!B32,"")</f>
        <v/>
      </c>
      <c r="B28" s="185" t="str">
        <f t="array" ref="B28">IFERROR(IF(ROWS(B$2:B28)&gt;COUNTA(A:A),"",INDEX(A:A,SMALL(IF(A$2:A$51&lt;&gt;"",ROW(A$2:A$51)),ROWS(B$2:B28)))),"N/A")</f>
        <v>N/A</v>
      </c>
      <c r="C28" s="186" t="str">
        <f>IF(Planning!D32&lt;&gt;"",Planning!B32,"")</f>
        <v/>
      </c>
      <c r="D28" s="186" t="str">
        <f t="array" ref="D28">IFERROR(IF(ROWS(C$2:C28)&gt;COUNTA(C:C),"",INDEX(C:C,SMALL(IF(C$2:C$51&lt;&gt;"",ROW(C$2:C$51)),ROWS(D$2:D28)))),"N/A")</f>
        <v>N/A</v>
      </c>
      <c r="E28" s="187" t="str">
        <f>IF(Planning!G32&lt;&gt;"",Planning!B32,"")</f>
        <v/>
      </c>
      <c r="F28" s="187" t="str">
        <f t="array" ref="F28">IFERROR(IF(ROWS(E$2:E28)&gt;COUNTA(E:E),"",INDEX(E:E,SMALL(IF(E$2:E$51&lt;&gt;"",ROW(E$2:E$51)),ROWS(F$2:F28)))),"N/A")</f>
        <v>N/A</v>
      </c>
      <c r="G28" s="188" t="str">
        <f>IF(Planning!E32&lt;&gt;"",Planning!B32,"")</f>
        <v/>
      </c>
      <c r="H28" s="188" t="str">
        <f t="array" ref="H28">IFERROR(IF(ROWS(G$2:G28)&gt;COUNTA(G:G),"",INDEX(G:G,SMALL(IF(G$2:G$51&lt;&gt;"",ROW(G$2:G$51)),ROWS(H$2:H28)))),"N/A")</f>
        <v>N/A</v>
      </c>
      <c r="I28" s="189" t="str">
        <f>IF(Planning!F32&lt;&gt;"",Planning!B32,"")</f>
        <v/>
      </c>
      <c r="J28" s="190" t="str">
        <f t="array" ref="J28">IFERROR(IF(ROWS(I$2:I28)&gt;COUNTA(I:I),"",INDEX(I:I,SMALL(IF(I$2:I$51&lt;&gt;"",ROW(I$2:I$51)),ROWS(J$2:J28)))),"N/A")</f>
        <v>N/A</v>
      </c>
    </row>
    <row r="29" spans="1:10" ht="15.75" customHeight="1">
      <c r="A29" s="184" t="str">
        <f>IF(Planning!H33&lt;&gt;"",Planning!B33,"")</f>
        <v/>
      </c>
      <c r="B29" s="185" t="str">
        <f t="array" ref="B29">IFERROR(IF(ROWS(B$2:B29)&gt;COUNTA(A:A),"",INDEX(A:A,SMALL(IF(A$2:A$51&lt;&gt;"",ROW(A$2:A$51)),ROWS(B$2:B29)))),"N/A")</f>
        <v>N/A</v>
      </c>
      <c r="C29" s="186" t="str">
        <f>IF(Planning!D33&lt;&gt;"",Planning!B33,"")</f>
        <v/>
      </c>
      <c r="D29" s="186" t="str">
        <f t="array" ref="D29">IFERROR(IF(ROWS(C$2:C29)&gt;COUNTA(C:C),"",INDEX(C:C,SMALL(IF(C$2:C$51&lt;&gt;"",ROW(C$2:C$51)),ROWS(D$2:D29)))),"N/A")</f>
        <v>N/A</v>
      </c>
      <c r="E29" s="187" t="str">
        <f>IF(Planning!G33&lt;&gt;"",Planning!B33,"")</f>
        <v/>
      </c>
      <c r="F29" s="187" t="str">
        <f t="array" ref="F29">IFERROR(IF(ROWS(E$2:E29)&gt;COUNTA(E:E),"",INDEX(E:E,SMALL(IF(E$2:E$51&lt;&gt;"",ROW(E$2:E$51)),ROWS(F$2:F29)))),"N/A")</f>
        <v>N/A</v>
      </c>
      <c r="G29" s="188" t="str">
        <f>IF(Planning!E33&lt;&gt;"",Planning!B33,"")</f>
        <v/>
      </c>
      <c r="H29" s="188" t="str">
        <f t="array" ref="H29">IFERROR(IF(ROWS(G$2:G29)&gt;COUNTA(G:G),"",INDEX(G:G,SMALL(IF(G$2:G$51&lt;&gt;"",ROW(G$2:G$51)),ROWS(H$2:H29)))),"N/A")</f>
        <v>N/A</v>
      </c>
      <c r="I29" s="189" t="str">
        <f>IF(Planning!F33&lt;&gt;"",Planning!B33,"")</f>
        <v/>
      </c>
      <c r="J29" s="190" t="str">
        <f t="array" ref="J29">IFERROR(IF(ROWS(I$2:I29)&gt;COUNTA(I:I),"",INDEX(I:I,SMALL(IF(I$2:I$51&lt;&gt;"",ROW(I$2:I$51)),ROWS(J$2:J29)))),"N/A")</f>
        <v>N/A</v>
      </c>
    </row>
    <row r="30" spans="1:10" ht="15.75" customHeight="1">
      <c r="A30" s="184" t="str">
        <f>IF(Planning!H34&lt;&gt;"",Planning!B34,"")</f>
        <v/>
      </c>
      <c r="B30" s="185" t="str">
        <f t="array" ref="B30">IFERROR(IF(ROWS(B$2:B30)&gt;COUNTA(A:A),"",INDEX(A:A,SMALL(IF(A$2:A$51&lt;&gt;"",ROW(A$2:A$51)),ROWS(B$2:B30)))),"N/A")</f>
        <v>N/A</v>
      </c>
      <c r="C30" s="186" t="str">
        <f>IF(Planning!D34&lt;&gt;"",Planning!B34,"")</f>
        <v/>
      </c>
      <c r="D30" s="186" t="str">
        <f t="array" ref="D30">IFERROR(IF(ROWS(C$2:C30)&gt;COUNTA(C:C),"",INDEX(C:C,SMALL(IF(C$2:C$51&lt;&gt;"",ROW(C$2:C$51)),ROWS(D$2:D30)))),"N/A")</f>
        <v>N/A</v>
      </c>
      <c r="E30" s="187" t="str">
        <f>IF(Planning!G34&lt;&gt;"",Planning!B34,"")</f>
        <v/>
      </c>
      <c r="F30" s="187" t="str">
        <f t="array" ref="F30">IFERROR(IF(ROWS(E$2:E30)&gt;COUNTA(E:E),"",INDEX(E:E,SMALL(IF(E$2:E$51&lt;&gt;"",ROW(E$2:E$51)),ROWS(F$2:F30)))),"N/A")</f>
        <v>N/A</v>
      </c>
      <c r="G30" s="188" t="str">
        <f>IF(Planning!E34&lt;&gt;"",Planning!B34,"")</f>
        <v/>
      </c>
      <c r="H30" s="188" t="str">
        <f t="array" ref="H30">IFERROR(IF(ROWS(G$2:G30)&gt;COUNTA(G:G),"",INDEX(G:G,SMALL(IF(G$2:G$51&lt;&gt;"",ROW(G$2:G$51)),ROWS(H$2:H30)))),"N/A")</f>
        <v>N/A</v>
      </c>
      <c r="I30" s="189" t="str">
        <f>IF(Planning!F34&lt;&gt;"",Planning!B34,"")</f>
        <v/>
      </c>
      <c r="J30" s="190" t="str">
        <f t="array" ref="J30">IFERROR(IF(ROWS(I$2:I30)&gt;COUNTA(I:I),"",INDEX(I:I,SMALL(IF(I$2:I$51&lt;&gt;"",ROW(I$2:I$51)),ROWS(J$2:J30)))),"N/A")</f>
        <v>N/A</v>
      </c>
    </row>
    <row r="31" spans="1:10" ht="15.75" customHeight="1">
      <c r="A31" s="184" t="str">
        <f>IF(Planning!H35&lt;&gt;"",Planning!B35,"")</f>
        <v/>
      </c>
      <c r="B31" s="185" t="str">
        <f t="array" ref="B31">IFERROR(IF(ROWS(B$2:B31)&gt;COUNTA(A:A),"",INDEX(A:A,SMALL(IF(A$2:A$51&lt;&gt;"",ROW(A$2:A$51)),ROWS(B$2:B31)))),"N/A")</f>
        <v>N/A</v>
      </c>
      <c r="C31" s="186" t="str">
        <f>IF(Planning!D35&lt;&gt;"",Planning!B35,"")</f>
        <v/>
      </c>
      <c r="D31" s="186" t="str">
        <f t="array" ref="D31">IFERROR(IF(ROWS(C$2:C31)&gt;COUNTA(C:C),"",INDEX(C:C,SMALL(IF(C$2:C$51&lt;&gt;"",ROW(C$2:C$51)),ROWS(D$2:D31)))),"N/A")</f>
        <v>N/A</v>
      </c>
      <c r="E31" s="187" t="str">
        <f>IF(Planning!G35&lt;&gt;"",Planning!B35,"")</f>
        <v/>
      </c>
      <c r="F31" s="187" t="str">
        <f t="array" ref="F31">IFERROR(IF(ROWS(E$2:E31)&gt;COUNTA(E:E),"",INDEX(E:E,SMALL(IF(E$2:E$51&lt;&gt;"",ROW(E$2:E$51)),ROWS(F$2:F31)))),"N/A")</f>
        <v>N/A</v>
      </c>
      <c r="G31" s="188" t="str">
        <f>IF(Planning!E35&lt;&gt;"",Planning!B35,"")</f>
        <v/>
      </c>
      <c r="H31" s="188" t="str">
        <f t="array" ref="H31">IFERROR(IF(ROWS(G$2:G31)&gt;COUNTA(G:G),"",INDEX(G:G,SMALL(IF(G$2:G$51&lt;&gt;"",ROW(G$2:G$51)),ROWS(H$2:H31)))),"N/A")</f>
        <v>N/A</v>
      </c>
      <c r="I31" s="189" t="str">
        <f>IF(Planning!F35&lt;&gt;"",Planning!B35,"")</f>
        <v/>
      </c>
      <c r="J31" s="190" t="str">
        <f t="array" ref="J31">IFERROR(IF(ROWS(I$2:I31)&gt;COUNTA(I:I),"",INDEX(I:I,SMALL(IF(I$2:I$51&lt;&gt;"",ROW(I$2:I$51)),ROWS(J$2:J31)))),"N/A")</f>
        <v>N/A</v>
      </c>
    </row>
    <row r="32" spans="1:10" ht="15.75" customHeight="1">
      <c r="A32" s="184" t="str">
        <f>IF(Planning!H36&lt;&gt;"",Planning!B36,"")</f>
        <v/>
      </c>
      <c r="B32" s="185" t="str">
        <f t="array" ref="B32">IFERROR(IF(ROWS(B$2:B32)&gt;COUNTA(A:A),"",INDEX(A:A,SMALL(IF(A$2:A$51&lt;&gt;"",ROW(A$2:A$51)),ROWS(B$2:B32)))),"N/A")</f>
        <v>N/A</v>
      </c>
      <c r="C32" s="186" t="str">
        <f>IF(Planning!D36&lt;&gt;"",Planning!B36,"")</f>
        <v/>
      </c>
      <c r="D32" s="186" t="str">
        <f t="array" ref="D32">IFERROR(IF(ROWS(C$2:C32)&gt;COUNTA(C:C),"",INDEX(C:C,SMALL(IF(C$2:C$51&lt;&gt;"",ROW(C$2:C$51)),ROWS(D$2:D32)))),"N/A")</f>
        <v>N/A</v>
      </c>
      <c r="E32" s="187" t="str">
        <f>IF(Planning!G36&lt;&gt;"",Planning!B36,"")</f>
        <v/>
      </c>
      <c r="F32" s="187" t="str">
        <f t="array" ref="F32">IFERROR(IF(ROWS(E$2:E32)&gt;COUNTA(E:E),"",INDEX(E:E,SMALL(IF(E$2:E$51&lt;&gt;"",ROW(E$2:E$51)),ROWS(F$2:F32)))),"N/A")</f>
        <v>N/A</v>
      </c>
      <c r="G32" s="188" t="str">
        <f>IF(Planning!E36&lt;&gt;"",Planning!B36,"")</f>
        <v/>
      </c>
      <c r="H32" s="188" t="str">
        <f t="array" ref="H32">IFERROR(IF(ROWS(G$2:G32)&gt;COUNTA(G:G),"",INDEX(G:G,SMALL(IF(G$2:G$51&lt;&gt;"",ROW(G$2:G$51)),ROWS(H$2:H32)))),"N/A")</f>
        <v>N/A</v>
      </c>
      <c r="I32" s="189" t="str">
        <f>IF(Planning!F36&lt;&gt;"",Planning!B36,"")</f>
        <v/>
      </c>
      <c r="J32" s="190" t="str">
        <f t="array" ref="J32">IFERROR(IF(ROWS(I$2:I32)&gt;COUNTA(I:I),"",INDEX(I:I,SMALL(IF(I$2:I$51&lt;&gt;"",ROW(I$2:I$51)),ROWS(J$2:J32)))),"N/A")</f>
        <v>N/A</v>
      </c>
    </row>
    <row r="33" spans="1:10" ht="15.75" customHeight="1">
      <c r="A33" s="184" t="str">
        <f>IF(Planning!H37&lt;&gt;"",Planning!B37,"")</f>
        <v/>
      </c>
      <c r="B33" s="185" t="str">
        <f t="array" ref="B33">IFERROR(IF(ROWS(B$2:B33)&gt;COUNTA(A:A),"",INDEX(A:A,SMALL(IF(A$2:A$51&lt;&gt;"",ROW(A$2:A$51)),ROWS(B$2:B33)))),"N/A")</f>
        <v>N/A</v>
      </c>
      <c r="C33" s="186" t="str">
        <f>IF(Planning!D37&lt;&gt;"",Planning!B37,"")</f>
        <v/>
      </c>
      <c r="D33" s="186" t="str">
        <f t="array" ref="D33">IFERROR(IF(ROWS(C$2:C33)&gt;COUNTA(C:C),"",INDEX(C:C,SMALL(IF(C$2:C$51&lt;&gt;"",ROW(C$2:C$51)),ROWS(D$2:D33)))),"N/A")</f>
        <v>N/A</v>
      </c>
      <c r="E33" s="187" t="str">
        <f>IF(Planning!G37&lt;&gt;"",Planning!B37,"")</f>
        <v/>
      </c>
      <c r="F33" s="187" t="str">
        <f t="array" ref="F33">IFERROR(IF(ROWS(E$2:E33)&gt;COUNTA(E:E),"",INDEX(E:E,SMALL(IF(E$2:E$51&lt;&gt;"",ROW(E$2:E$51)),ROWS(F$2:F33)))),"N/A")</f>
        <v>N/A</v>
      </c>
      <c r="G33" s="188" t="str">
        <f>IF(Planning!E37&lt;&gt;"",Planning!B37,"")</f>
        <v/>
      </c>
      <c r="H33" s="188" t="str">
        <f t="array" ref="H33">IFERROR(IF(ROWS(G$2:G33)&gt;COUNTA(G:G),"",INDEX(G:G,SMALL(IF(G$2:G$51&lt;&gt;"",ROW(G$2:G$51)),ROWS(H$2:H33)))),"N/A")</f>
        <v>N/A</v>
      </c>
      <c r="I33" s="189" t="str">
        <f>IF(Planning!F37&lt;&gt;"",Planning!B37,"")</f>
        <v/>
      </c>
      <c r="J33" s="190" t="str">
        <f t="array" ref="J33">IFERROR(IF(ROWS(I$2:I33)&gt;COUNTA(I:I),"",INDEX(I:I,SMALL(IF(I$2:I$51&lt;&gt;"",ROW(I$2:I$51)),ROWS(J$2:J33)))),"N/A")</f>
        <v>N/A</v>
      </c>
    </row>
    <row r="34" spans="1:10" ht="15.75" customHeight="1">
      <c r="A34" s="184" t="str">
        <f>IF(Planning!H38&lt;&gt;"",Planning!B38,"")</f>
        <v/>
      </c>
      <c r="B34" s="185" t="str">
        <f t="array" ref="B34">IFERROR(IF(ROWS(B$2:B34)&gt;COUNTA(A:A),"",INDEX(A:A,SMALL(IF(A$2:A$51&lt;&gt;"",ROW(A$2:A$51)),ROWS(B$2:B34)))),"N/A")</f>
        <v>N/A</v>
      </c>
      <c r="C34" s="186" t="str">
        <f>IF(Planning!D38&lt;&gt;"",Planning!B38,"")</f>
        <v/>
      </c>
      <c r="D34" s="186" t="str">
        <f t="array" ref="D34">IFERROR(IF(ROWS(C$2:C34)&gt;COUNTA(C:C),"",INDEX(C:C,SMALL(IF(C$2:C$51&lt;&gt;"",ROW(C$2:C$51)),ROWS(D$2:D34)))),"N/A")</f>
        <v>N/A</v>
      </c>
      <c r="E34" s="187" t="str">
        <f>IF(Planning!G38&lt;&gt;"",Planning!B38,"")</f>
        <v/>
      </c>
      <c r="F34" s="187" t="str">
        <f t="array" ref="F34">IFERROR(IF(ROWS(E$2:E34)&gt;COUNTA(E:E),"",INDEX(E:E,SMALL(IF(E$2:E$51&lt;&gt;"",ROW(E$2:E$51)),ROWS(F$2:F34)))),"N/A")</f>
        <v>N/A</v>
      </c>
      <c r="G34" s="188" t="str">
        <f>IF(Planning!E38&lt;&gt;"",Planning!B38,"")</f>
        <v/>
      </c>
      <c r="H34" s="188" t="str">
        <f t="array" ref="H34">IFERROR(IF(ROWS(G$2:G34)&gt;COUNTA(G:G),"",INDEX(G:G,SMALL(IF(G$2:G$51&lt;&gt;"",ROW(G$2:G$51)),ROWS(H$2:H34)))),"N/A")</f>
        <v>N/A</v>
      </c>
      <c r="I34" s="189" t="str">
        <f>IF(Planning!F38&lt;&gt;"",Planning!B38,"")</f>
        <v/>
      </c>
      <c r="J34" s="190" t="str">
        <f t="array" ref="J34">IFERROR(IF(ROWS(I$2:I34)&gt;COUNTA(I:I),"",INDEX(I:I,SMALL(IF(I$2:I$51&lt;&gt;"",ROW(I$2:I$51)),ROWS(J$2:J34)))),"N/A")</f>
        <v>N/A</v>
      </c>
    </row>
    <row r="35" spans="1:10" ht="15.75" customHeight="1">
      <c r="A35" s="184" t="str">
        <f>IF(Planning!H39&lt;&gt;"",Planning!B39,"")</f>
        <v/>
      </c>
      <c r="B35" s="185" t="str">
        <f t="array" ref="B35">IFERROR(IF(ROWS(B$2:B35)&gt;COUNTA(A:A),"",INDEX(A:A,SMALL(IF(A$2:A$51&lt;&gt;"",ROW(A$2:A$51)),ROWS(B$2:B35)))),"N/A")</f>
        <v>N/A</v>
      </c>
      <c r="C35" s="186" t="str">
        <f>IF(Planning!D39&lt;&gt;"",Planning!B39,"")</f>
        <v/>
      </c>
      <c r="D35" s="186" t="str">
        <f t="array" ref="D35">IFERROR(IF(ROWS(C$2:C35)&gt;COUNTA(C:C),"",INDEX(C:C,SMALL(IF(C$2:C$51&lt;&gt;"",ROW(C$2:C$51)),ROWS(D$2:D35)))),"N/A")</f>
        <v>N/A</v>
      </c>
      <c r="E35" s="187" t="str">
        <f>IF(Planning!G39&lt;&gt;"",Planning!B39,"")</f>
        <v/>
      </c>
      <c r="F35" s="187" t="str">
        <f t="array" ref="F35">IFERROR(IF(ROWS(E$2:E35)&gt;COUNTA(E:E),"",INDEX(E:E,SMALL(IF(E$2:E$51&lt;&gt;"",ROW(E$2:E$51)),ROWS(F$2:F35)))),"N/A")</f>
        <v>N/A</v>
      </c>
      <c r="G35" s="188" t="str">
        <f>IF(Planning!E39&lt;&gt;"",Planning!B39,"")</f>
        <v/>
      </c>
      <c r="H35" s="188" t="str">
        <f t="array" ref="H35">IFERROR(IF(ROWS(G$2:G35)&gt;COUNTA(G:G),"",INDEX(G:G,SMALL(IF(G$2:G$51&lt;&gt;"",ROW(G$2:G$51)),ROWS(H$2:H35)))),"N/A")</f>
        <v>N/A</v>
      </c>
      <c r="I35" s="189" t="str">
        <f>IF(Planning!F39&lt;&gt;"",Planning!B39,"")</f>
        <v/>
      </c>
      <c r="J35" s="190" t="str">
        <f t="array" ref="J35">IFERROR(IF(ROWS(I$2:I35)&gt;COUNTA(I:I),"",INDEX(I:I,SMALL(IF(I$2:I$51&lt;&gt;"",ROW(I$2:I$51)),ROWS(J$2:J35)))),"N/A")</f>
        <v>N/A</v>
      </c>
    </row>
    <row r="36" spans="1:10" ht="15.75" customHeight="1">
      <c r="A36" s="184" t="str">
        <f>IF(Planning!H40&lt;&gt;"",Planning!B40,"")</f>
        <v/>
      </c>
      <c r="B36" s="185" t="str">
        <f t="array" ref="B36">IFERROR(IF(ROWS(B$2:B36)&gt;COUNTA(A:A),"",INDEX(A:A,SMALL(IF(A$2:A$51&lt;&gt;"",ROW(A$2:A$51)),ROWS(B$2:B36)))),"N/A")</f>
        <v>N/A</v>
      </c>
      <c r="C36" s="186" t="str">
        <f>IF(Planning!D40&lt;&gt;"",Planning!B40,"")</f>
        <v/>
      </c>
      <c r="D36" s="186" t="str">
        <f t="array" ref="D36">IFERROR(IF(ROWS(C$2:C36)&gt;COUNTA(C:C),"",INDEX(C:C,SMALL(IF(C$2:C$51&lt;&gt;"",ROW(C$2:C$51)),ROWS(D$2:D36)))),"N/A")</f>
        <v>N/A</v>
      </c>
      <c r="E36" s="187" t="str">
        <f>IF(Planning!G40&lt;&gt;"",Planning!B40,"")</f>
        <v/>
      </c>
      <c r="F36" s="187" t="str">
        <f t="array" ref="F36">IFERROR(IF(ROWS(E$2:E36)&gt;COUNTA(E:E),"",INDEX(E:E,SMALL(IF(E$2:E$51&lt;&gt;"",ROW(E$2:E$51)),ROWS(F$2:F36)))),"N/A")</f>
        <v>N/A</v>
      </c>
      <c r="G36" s="188" t="str">
        <f>IF(Planning!E40&lt;&gt;"",Planning!B40,"")</f>
        <v/>
      </c>
      <c r="H36" s="188" t="str">
        <f t="array" ref="H36">IFERROR(IF(ROWS(G$2:G36)&gt;COUNTA(G:G),"",INDEX(G:G,SMALL(IF(G$2:G$51&lt;&gt;"",ROW(G$2:G$51)),ROWS(H$2:H36)))),"N/A")</f>
        <v>N/A</v>
      </c>
      <c r="I36" s="189" t="str">
        <f>IF(Planning!F40&lt;&gt;"",Planning!B40,"")</f>
        <v/>
      </c>
      <c r="J36" s="190" t="str">
        <f t="array" ref="J36">IFERROR(IF(ROWS(I$2:I36)&gt;COUNTA(I:I),"",INDEX(I:I,SMALL(IF(I$2:I$51&lt;&gt;"",ROW(I$2:I$51)),ROWS(J$2:J36)))),"N/A")</f>
        <v>N/A</v>
      </c>
    </row>
    <row r="37" spans="1:10" ht="15.75" customHeight="1">
      <c r="A37" s="184" t="str">
        <f>IF(Planning!H41&lt;&gt;"",Planning!B41,"")</f>
        <v/>
      </c>
      <c r="B37" s="185" t="str">
        <f t="array" ref="B37">IFERROR(IF(ROWS(B$2:B37)&gt;COUNTA(A:A),"",INDEX(A:A,SMALL(IF(A$2:A$51&lt;&gt;"",ROW(A$2:A$51)),ROWS(B$2:B37)))),"N/A")</f>
        <v>N/A</v>
      </c>
      <c r="C37" s="186" t="str">
        <f>IF(Planning!D41&lt;&gt;"",Planning!B41,"")</f>
        <v/>
      </c>
      <c r="D37" s="186" t="str">
        <f t="array" ref="D37">IFERROR(IF(ROWS(C$2:C37)&gt;COUNTA(C:C),"",INDEX(C:C,SMALL(IF(C$2:C$51&lt;&gt;"",ROW(C$2:C$51)),ROWS(D$2:D37)))),"N/A")</f>
        <v>N/A</v>
      </c>
      <c r="E37" s="187" t="str">
        <f>IF(Planning!G41&lt;&gt;"",Planning!B41,"")</f>
        <v/>
      </c>
      <c r="F37" s="187" t="str">
        <f t="array" ref="F37">IFERROR(IF(ROWS(E$2:E37)&gt;COUNTA(E:E),"",INDEX(E:E,SMALL(IF(E$2:E$51&lt;&gt;"",ROW(E$2:E$51)),ROWS(F$2:F37)))),"N/A")</f>
        <v>N/A</v>
      </c>
      <c r="G37" s="188" t="str">
        <f>IF(Planning!E41&lt;&gt;"",Planning!B41,"")</f>
        <v/>
      </c>
      <c r="H37" s="188" t="str">
        <f t="array" ref="H37">IFERROR(IF(ROWS(G$2:G37)&gt;COUNTA(G:G),"",INDEX(G:G,SMALL(IF(G$2:G$51&lt;&gt;"",ROW(G$2:G$51)),ROWS(H$2:H37)))),"N/A")</f>
        <v>N/A</v>
      </c>
      <c r="I37" s="189" t="str">
        <f>IF(Planning!F41&lt;&gt;"",Planning!B41,"")</f>
        <v/>
      </c>
      <c r="J37" s="190" t="str">
        <f t="array" ref="J37">IFERROR(IF(ROWS(I$2:I37)&gt;COUNTA(I:I),"",INDEX(I:I,SMALL(IF(I$2:I$51&lt;&gt;"",ROW(I$2:I$51)),ROWS(J$2:J37)))),"N/A")</f>
        <v>N/A</v>
      </c>
    </row>
    <row r="38" spans="1:10" ht="15.75" customHeight="1">
      <c r="A38" s="184" t="str">
        <f>IF(Planning!H42&lt;&gt;"",Planning!B42,"")</f>
        <v/>
      </c>
      <c r="B38" s="185" t="str">
        <f t="array" ref="B38">IFERROR(IF(ROWS(B$2:B38)&gt;COUNTA(A:A),"",INDEX(A:A,SMALL(IF(A$2:A$51&lt;&gt;"",ROW(A$2:A$51)),ROWS(B$2:B38)))),"N/A")</f>
        <v>N/A</v>
      </c>
      <c r="C38" s="186" t="str">
        <f>IF(Planning!D42&lt;&gt;"",Planning!B42,"")</f>
        <v/>
      </c>
      <c r="D38" s="186" t="str">
        <f t="array" ref="D38">IFERROR(IF(ROWS(C$2:C38)&gt;COUNTA(C:C),"",INDEX(C:C,SMALL(IF(C$2:C$51&lt;&gt;"",ROW(C$2:C$51)),ROWS(D$2:D38)))),"N/A")</f>
        <v>N/A</v>
      </c>
      <c r="E38" s="187" t="str">
        <f>IF(Planning!G42&lt;&gt;"",Planning!B42,"")</f>
        <v/>
      </c>
      <c r="F38" s="187" t="str">
        <f t="array" ref="F38">IFERROR(IF(ROWS(E$2:E38)&gt;COUNTA(E:E),"",INDEX(E:E,SMALL(IF(E$2:E$51&lt;&gt;"",ROW(E$2:E$51)),ROWS(F$2:F38)))),"N/A")</f>
        <v>N/A</v>
      </c>
      <c r="G38" s="188" t="str">
        <f>IF(Planning!E42&lt;&gt;"",Planning!B42,"")</f>
        <v/>
      </c>
      <c r="H38" s="188" t="str">
        <f t="array" ref="H38">IFERROR(IF(ROWS(G$2:G38)&gt;COUNTA(G:G),"",INDEX(G:G,SMALL(IF(G$2:G$51&lt;&gt;"",ROW(G$2:G$51)),ROWS(H$2:H38)))),"N/A")</f>
        <v>N/A</v>
      </c>
      <c r="I38" s="189" t="str">
        <f>IF(Planning!F42&lt;&gt;"",Planning!B42,"")</f>
        <v/>
      </c>
      <c r="J38" s="190" t="str">
        <f t="array" ref="J38">IFERROR(IF(ROWS(I$2:I38)&gt;COUNTA(I:I),"",INDEX(I:I,SMALL(IF(I$2:I$51&lt;&gt;"",ROW(I$2:I$51)),ROWS(J$2:J38)))),"N/A")</f>
        <v>N/A</v>
      </c>
    </row>
    <row r="39" spans="1:10" ht="15.75" customHeight="1">
      <c r="A39" s="184" t="str">
        <f>IF(Planning!H43&lt;&gt;"",Planning!B43,"")</f>
        <v/>
      </c>
      <c r="B39" s="185" t="str">
        <f t="array" ref="B39">IFERROR(IF(ROWS(B$2:B39)&gt;COUNTA(A:A),"",INDEX(A:A,SMALL(IF(A$2:A$51&lt;&gt;"",ROW(A$2:A$51)),ROWS(B$2:B39)))),"N/A")</f>
        <v>N/A</v>
      </c>
      <c r="C39" s="186" t="str">
        <f>IF(Planning!D43&lt;&gt;"",Planning!B43,"")</f>
        <v/>
      </c>
      <c r="D39" s="186" t="str">
        <f t="array" ref="D39">IFERROR(IF(ROWS(C$2:C39)&gt;COUNTA(C:C),"",INDEX(C:C,SMALL(IF(C$2:C$51&lt;&gt;"",ROW(C$2:C$51)),ROWS(D$2:D39)))),"N/A")</f>
        <v>N/A</v>
      </c>
      <c r="E39" s="187" t="str">
        <f>IF(Planning!G43&lt;&gt;"",Planning!B43,"")</f>
        <v/>
      </c>
      <c r="F39" s="187" t="str">
        <f t="array" ref="F39">IFERROR(IF(ROWS(E$2:E39)&gt;COUNTA(E:E),"",INDEX(E:E,SMALL(IF(E$2:E$51&lt;&gt;"",ROW(E$2:E$51)),ROWS(F$2:F39)))),"N/A")</f>
        <v>N/A</v>
      </c>
      <c r="G39" s="188" t="str">
        <f>IF(Planning!E43&lt;&gt;"",Planning!B43,"")</f>
        <v/>
      </c>
      <c r="H39" s="188" t="str">
        <f t="array" ref="H39">IFERROR(IF(ROWS(G$2:G39)&gt;COUNTA(G:G),"",INDEX(G:G,SMALL(IF(G$2:G$51&lt;&gt;"",ROW(G$2:G$51)),ROWS(H$2:H39)))),"N/A")</f>
        <v>N/A</v>
      </c>
      <c r="I39" s="189" t="str">
        <f>IF(Planning!F43&lt;&gt;"",Planning!B43,"")</f>
        <v/>
      </c>
      <c r="J39" s="190" t="str">
        <f t="array" ref="J39">IFERROR(IF(ROWS(I$2:I39)&gt;COUNTA(I:I),"",INDEX(I:I,SMALL(IF(I$2:I$51&lt;&gt;"",ROW(I$2:I$51)),ROWS(J$2:J39)))),"N/A")</f>
        <v>N/A</v>
      </c>
    </row>
    <row r="40" spans="1:10" ht="15.75" customHeight="1">
      <c r="A40" s="184" t="str">
        <f>IF(Planning!H44&lt;&gt;"",Planning!B44,"")</f>
        <v/>
      </c>
      <c r="B40" s="185" t="str">
        <f t="array" ref="B40">IFERROR(IF(ROWS(B$2:B40)&gt;COUNTA(A:A),"",INDEX(A:A,SMALL(IF(A$2:A$51&lt;&gt;"",ROW(A$2:A$51)),ROWS(B$2:B40)))),"N/A")</f>
        <v>N/A</v>
      </c>
      <c r="C40" s="186" t="str">
        <f>IF(Planning!D44&lt;&gt;"",Planning!B44,"")</f>
        <v/>
      </c>
      <c r="D40" s="186" t="str">
        <f t="array" ref="D40">IFERROR(IF(ROWS(C$2:C40)&gt;COUNTA(C:C),"",INDEX(C:C,SMALL(IF(C$2:C$51&lt;&gt;"",ROW(C$2:C$51)),ROWS(D$2:D40)))),"N/A")</f>
        <v>N/A</v>
      </c>
      <c r="E40" s="187" t="str">
        <f>IF(Planning!G44&lt;&gt;"",Planning!B44,"")</f>
        <v/>
      </c>
      <c r="F40" s="187" t="str">
        <f t="array" ref="F40">IFERROR(IF(ROWS(E$2:E40)&gt;COUNTA(E:E),"",INDEX(E:E,SMALL(IF(E$2:E$51&lt;&gt;"",ROW(E$2:E$51)),ROWS(F$2:F40)))),"N/A")</f>
        <v>N/A</v>
      </c>
      <c r="G40" s="188" t="str">
        <f>IF(Planning!E44&lt;&gt;"",Planning!B44,"")</f>
        <v/>
      </c>
      <c r="H40" s="188" t="str">
        <f t="array" ref="H40">IFERROR(IF(ROWS(G$2:G40)&gt;COUNTA(G:G),"",INDEX(G:G,SMALL(IF(G$2:G$51&lt;&gt;"",ROW(G$2:G$51)),ROWS(H$2:H40)))),"N/A")</f>
        <v>N/A</v>
      </c>
      <c r="I40" s="189" t="str">
        <f>IF(Planning!F44&lt;&gt;"",Planning!B44,"")</f>
        <v/>
      </c>
      <c r="J40" s="190" t="str">
        <f t="array" ref="J40">IFERROR(IF(ROWS(I$2:I40)&gt;COUNTA(I:I),"",INDEX(I:I,SMALL(IF(I$2:I$51&lt;&gt;"",ROW(I$2:I$51)),ROWS(J$2:J40)))),"N/A")</f>
        <v>N/A</v>
      </c>
    </row>
    <row r="41" spans="1:10" ht="15.75" customHeight="1">
      <c r="A41" s="184" t="str">
        <f>IF(Planning!H45&lt;&gt;"",Planning!B45,"")</f>
        <v/>
      </c>
      <c r="B41" s="185" t="str">
        <f t="array" ref="B41">IFERROR(IF(ROWS(B$2:B41)&gt;COUNTA(A:A),"",INDEX(A:A,SMALL(IF(A$2:A$51&lt;&gt;"",ROW(A$2:A$51)),ROWS(B$2:B41)))),"N/A")</f>
        <v>N/A</v>
      </c>
      <c r="C41" s="186" t="str">
        <f>IF(Planning!D45&lt;&gt;"",Planning!B45,"")</f>
        <v/>
      </c>
      <c r="D41" s="186" t="str">
        <f t="array" ref="D41">IFERROR(IF(ROWS(C$2:C41)&gt;COUNTA(C:C),"",INDEX(C:C,SMALL(IF(C$2:C$51&lt;&gt;"",ROW(C$2:C$51)),ROWS(D$2:D41)))),"N/A")</f>
        <v>N/A</v>
      </c>
      <c r="E41" s="187" t="str">
        <f>IF(Planning!G45&lt;&gt;"",Planning!B45,"")</f>
        <v/>
      </c>
      <c r="F41" s="187" t="str">
        <f t="array" ref="F41">IFERROR(IF(ROWS(E$2:E41)&gt;COUNTA(E:E),"",INDEX(E:E,SMALL(IF(E$2:E$51&lt;&gt;"",ROW(E$2:E$51)),ROWS(F$2:F41)))),"N/A")</f>
        <v>N/A</v>
      </c>
      <c r="G41" s="188" t="str">
        <f>IF(Planning!E45&lt;&gt;"",Planning!B45,"")</f>
        <v/>
      </c>
      <c r="H41" s="188" t="str">
        <f t="array" ref="H41">IFERROR(IF(ROWS(G$2:G41)&gt;COUNTA(G:G),"",INDEX(G:G,SMALL(IF(G$2:G$51&lt;&gt;"",ROW(G$2:G$51)),ROWS(H$2:H41)))),"N/A")</f>
        <v>N/A</v>
      </c>
      <c r="I41" s="189" t="str">
        <f>IF(Planning!F45&lt;&gt;"",Planning!B45,"")</f>
        <v/>
      </c>
      <c r="J41" s="190" t="str">
        <f t="array" ref="J41">IFERROR(IF(ROWS(I$2:I41)&gt;COUNTA(I:I),"",INDEX(I:I,SMALL(IF(I$2:I$51&lt;&gt;"",ROW(I$2:I$51)),ROWS(J$2:J41)))),"N/A")</f>
        <v>N/A</v>
      </c>
    </row>
    <row r="42" spans="1:10" ht="15.75" customHeight="1">
      <c r="A42" s="184" t="str">
        <f>IF(Planning!H46&lt;&gt;"",Planning!B46,"")</f>
        <v/>
      </c>
      <c r="B42" s="185" t="str">
        <f t="array" ref="B42">IFERROR(IF(ROWS(B$2:B42)&gt;COUNTA(A:A),"",INDEX(A:A,SMALL(IF(A$2:A$51&lt;&gt;"",ROW(A$2:A$51)),ROWS(B$2:B42)))),"N/A")</f>
        <v>N/A</v>
      </c>
      <c r="C42" s="186" t="str">
        <f>IF(Planning!D46&lt;&gt;"",Planning!B46,"")</f>
        <v/>
      </c>
      <c r="D42" s="186" t="str">
        <f t="array" ref="D42">IFERROR(IF(ROWS(C$2:C42)&gt;COUNTA(C:C),"",INDEX(C:C,SMALL(IF(C$2:C$51&lt;&gt;"",ROW(C$2:C$51)),ROWS(D$2:D42)))),"N/A")</f>
        <v>N/A</v>
      </c>
      <c r="E42" s="187" t="str">
        <f>IF(Planning!G46&lt;&gt;"",Planning!B46,"")</f>
        <v/>
      </c>
      <c r="F42" s="187" t="str">
        <f t="array" ref="F42">IFERROR(IF(ROWS(E$2:E42)&gt;COUNTA(E:E),"",INDEX(E:E,SMALL(IF(E$2:E$51&lt;&gt;"",ROW(E$2:E$51)),ROWS(F$2:F42)))),"N/A")</f>
        <v>N/A</v>
      </c>
      <c r="G42" s="188" t="str">
        <f>IF(Planning!E46&lt;&gt;"",Planning!B46,"")</f>
        <v/>
      </c>
      <c r="H42" s="188" t="str">
        <f t="array" ref="H42">IFERROR(IF(ROWS(G$2:G42)&gt;COUNTA(G:G),"",INDEX(G:G,SMALL(IF(G$2:G$51&lt;&gt;"",ROW(G$2:G$51)),ROWS(H$2:H42)))),"N/A")</f>
        <v>N/A</v>
      </c>
      <c r="I42" s="189" t="str">
        <f>IF(Planning!F46&lt;&gt;"",Planning!B46,"")</f>
        <v/>
      </c>
      <c r="J42" s="190" t="str">
        <f t="array" ref="J42">IFERROR(IF(ROWS(I$2:I42)&gt;COUNTA(I:I),"",INDEX(I:I,SMALL(IF(I$2:I$51&lt;&gt;"",ROW(I$2:I$51)),ROWS(J$2:J42)))),"N/A")</f>
        <v>N/A</v>
      </c>
    </row>
    <row r="43" spans="1:10" ht="15.75" customHeight="1">
      <c r="A43" s="184" t="str">
        <f>IF(Planning!H47&lt;&gt;"",Planning!B47,"")</f>
        <v/>
      </c>
      <c r="B43" s="185" t="str">
        <f t="array" ref="B43">IFERROR(IF(ROWS(B$2:B43)&gt;COUNTA(A:A),"",INDEX(A:A,SMALL(IF(A$2:A$51&lt;&gt;"",ROW(A$2:A$51)),ROWS(B$2:B43)))),"N/A")</f>
        <v>N/A</v>
      </c>
      <c r="C43" s="186" t="str">
        <f>IF(Planning!D47&lt;&gt;"",Planning!B47,"")</f>
        <v/>
      </c>
      <c r="D43" s="186" t="str">
        <f t="array" ref="D43">IFERROR(IF(ROWS(C$2:C43)&gt;COUNTA(C:C),"",INDEX(C:C,SMALL(IF(C$2:C$51&lt;&gt;"",ROW(C$2:C$51)),ROWS(D$2:D43)))),"N/A")</f>
        <v>N/A</v>
      </c>
      <c r="E43" s="187" t="str">
        <f>IF(Planning!G47&lt;&gt;"",Planning!B47,"")</f>
        <v/>
      </c>
      <c r="F43" s="187" t="str">
        <f t="array" ref="F43">IFERROR(IF(ROWS(E$2:E43)&gt;COUNTA(E:E),"",INDEX(E:E,SMALL(IF(E$2:E$51&lt;&gt;"",ROW(E$2:E$51)),ROWS(F$2:F43)))),"N/A")</f>
        <v>N/A</v>
      </c>
      <c r="G43" s="188" t="str">
        <f>IF(Planning!E47&lt;&gt;"",Planning!B47,"")</f>
        <v/>
      </c>
      <c r="H43" s="188" t="str">
        <f t="array" ref="H43">IFERROR(IF(ROWS(G$2:G43)&gt;COUNTA(G:G),"",INDEX(G:G,SMALL(IF(G$2:G$51&lt;&gt;"",ROW(G$2:G$51)),ROWS(H$2:H43)))),"N/A")</f>
        <v>N/A</v>
      </c>
      <c r="I43" s="189" t="str">
        <f>IF(Planning!F47&lt;&gt;"",Planning!B47,"")</f>
        <v/>
      </c>
      <c r="J43" s="190" t="str">
        <f t="array" ref="J43">IFERROR(IF(ROWS(I$2:I43)&gt;COUNTA(I:I),"",INDEX(I:I,SMALL(IF(I$2:I$51&lt;&gt;"",ROW(I$2:I$51)),ROWS(J$2:J43)))),"N/A")</f>
        <v>N/A</v>
      </c>
    </row>
    <row r="44" spans="1:10" ht="15.75" customHeight="1">
      <c r="A44" s="184" t="str">
        <f>IF(Planning!H48&lt;&gt;"",Planning!B48,"")</f>
        <v/>
      </c>
      <c r="B44" s="185" t="str">
        <f t="array" ref="B44">IFERROR(IF(ROWS(B$2:B44)&gt;COUNTA(A:A),"",INDEX(A:A,SMALL(IF(A$2:A$51&lt;&gt;"",ROW(A$2:A$51)),ROWS(B$2:B44)))),"N/A")</f>
        <v>N/A</v>
      </c>
      <c r="C44" s="186" t="str">
        <f>IF(Planning!D48&lt;&gt;"",Planning!B48,"")</f>
        <v/>
      </c>
      <c r="D44" s="186" t="str">
        <f t="array" ref="D44">IFERROR(IF(ROWS(C$2:C44)&gt;COUNTA(C:C),"",INDEX(C:C,SMALL(IF(C$2:C$51&lt;&gt;"",ROW(C$2:C$51)),ROWS(D$2:D44)))),"N/A")</f>
        <v>N/A</v>
      </c>
      <c r="E44" s="187" t="str">
        <f>IF(Planning!G48&lt;&gt;"",Planning!B48,"")</f>
        <v/>
      </c>
      <c r="F44" s="187" t="str">
        <f t="array" ref="F44">IFERROR(IF(ROWS(E$2:E44)&gt;COUNTA(E:E),"",INDEX(E:E,SMALL(IF(E$2:E$51&lt;&gt;"",ROW(E$2:E$51)),ROWS(F$2:F44)))),"N/A")</f>
        <v>N/A</v>
      </c>
      <c r="G44" s="188" t="str">
        <f>IF(Planning!E48&lt;&gt;"",Planning!B48,"")</f>
        <v/>
      </c>
      <c r="H44" s="188" t="str">
        <f t="array" ref="H44">IFERROR(IF(ROWS(G$2:G44)&gt;COUNTA(G:G),"",INDEX(G:G,SMALL(IF(G$2:G$51&lt;&gt;"",ROW(G$2:G$51)),ROWS(H$2:H44)))),"N/A")</f>
        <v>N/A</v>
      </c>
      <c r="I44" s="189" t="str">
        <f>IF(Planning!F48&lt;&gt;"",Planning!B48,"")</f>
        <v/>
      </c>
      <c r="J44" s="190" t="str">
        <f t="array" ref="J44">IFERROR(IF(ROWS(I$2:I44)&gt;COUNTA(I:I),"",INDEX(I:I,SMALL(IF(I$2:I$51&lt;&gt;"",ROW(I$2:I$51)),ROWS(J$2:J44)))),"N/A")</f>
        <v>N/A</v>
      </c>
    </row>
    <row r="45" spans="1:10" ht="15.75" customHeight="1">
      <c r="A45" s="184" t="str">
        <f>IF(Planning!H49&lt;&gt;"",Planning!B49,"")</f>
        <v/>
      </c>
      <c r="B45" s="185" t="str">
        <f t="array" ref="B45">IFERROR(IF(ROWS(B$2:B45)&gt;COUNTA(A:A),"",INDEX(A:A,SMALL(IF(A$2:A$51&lt;&gt;"",ROW(A$2:A$51)),ROWS(B$2:B45)))),"N/A")</f>
        <v>N/A</v>
      </c>
      <c r="C45" s="186" t="str">
        <f>IF(Planning!D49&lt;&gt;"",Planning!B49,"")</f>
        <v/>
      </c>
      <c r="D45" s="186" t="str">
        <f t="array" ref="D45">IFERROR(IF(ROWS(C$2:C45)&gt;COUNTA(C:C),"",INDEX(C:C,SMALL(IF(C$2:C$51&lt;&gt;"",ROW(C$2:C$51)),ROWS(D$2:D45)))),"N/A")</f>
        <v>N/A</v>
      </c>
      <c r="E45" s="187" t="str">
        <f>IF(Planning!G49&lt;&gt;"",Planning!B49,"")</f>
        <v/>
      </c>
      <c r="F45" s="187" t="str">
        <f t="array" ref="F45">IFERROR(IF(ROWS(E$2:E45)&gt;COUNTA(E:E),"",INDEX(E:E,SMALL(IF(E$2:E$51&lt;&gt;"",ROW(E$2:E$51)),ROWS(F$2:F45)))),"N/A")</f>
        <v>N/A</v>
      </c>
      <c r="G45" s="188" t="str">
        <f>IF(Planning!E49&lt;&gt;"",Planning!B49,"")</f>
        <v/>
      </c>
      <c r="H45" s="188" t="str">
        <f t="array" ref="H45">IFERROR(IF(ROWS(G$2:G45)&gt;COUNTA(G:G),"",INDEX(G:G,SMALL(IF(G$2:G$51&lt;&gt;"",ROW(G$2:G$51)),ROWS(H$2:H45)))),"N/A")</f>
        <v>N/A</v>
      </c>
      <c r="I45" s="189" t="str">
        <f>IF(Planning!F49&lt;&gt;"",Planning!B49,"")</f>
        <v/>
      </c>
      <c r="J45" s="190" t="str">
        <f t="array" ref="J45">IFERROR(IF(ROWS(I$2:I45)&gt;COUNTA(I:I),"",INDEX(I:I,SMALL(IF(I$2:I$51&lt;&gt;"",ROW(I$2:I$51)),ROWS(J$2:J45)))),"N/A")</f>
        <v>N/A</v>
      </c>
    </row>
    <row r="46" spans="1:10" ht="15.75" customHeight="1">
      <c r="A46" s="184" t="str">
        <f>IF(Planning!H50&lt;&gt;"",Planning!B50,"")</f>
        <v/>
      </c>
      <c r="B46" s="185" t="str">
        <f t="array" ref="B46">IFERROR(IF(ROWS(B$2:B46)&gt;COUNTA(A:A),"",INDEX(A:A,SMALL(IF(A$2:A$51&lt;&gt;"",ROW(A$2:A$51)),ROWS(B$2:B46)))),"N/A")</f>
        <v>N/A</v>
      </c>
      <c r="C46" s="186" t="str">
        <f>IF(Planning!D50&lt;&gt;"",Planning!B50,"")</f>
        <v/>
      </c>
      <c r="D46" s="186" t="str">
        <f t="array" ref="D46">IFERROR(IF(ROWS(C$2:C46)&gt;COUNTA(C:C),"",INDEX(C:C,SMALL(IF(C$2:C$51&lt;&gt;"",ROW(C$2:C$51)),ROWS(D$2:D46)))),"N/A")</f>
        <v>N/A</v>
      </c>
      <c r="E46" s="187" t="str">
        <f>IF(Planning!G50&lt;&gt;"",Planning!B50,"")</f>
        <v/>
      </c>
      <c r="F46" s="187" t="str">
        <f t="array" ref="F46">IFERROR(IF(ROWS(E$2:E46)&gt;COUNTA(E:E),"",INDEX(E:E,SMALL(IF(E$2:E$51&lt;&gt;"",ROW(E$2:E$51)),ROWS(F$2:F46)))),"N/A")</f>
        <v>N/A</v>
      </c>
      <c r="G46" s="188" t="str">
        <f>IF(Planning!E50&lt;&gt;"",Planning!B50,"")</f>
        <v/>
      </c>
      <c r="H46" s="188" t="str">
        <f t="array" ref="H46">IFERROR(IF(ROWS(G$2:G46)&gt;COUNTA(G:G),"",INDEX(G:G,SMALL(IF(G$2:G$51&lt;&gt;"",ROW(G$2:G$51)),ROWS(H$2:H46)))),"N/A")</f>
        <v>N/A</v>
      </c>
      <c r="I46" s="189" t="str">
        <f>IF(Planning!F50&lt;&gt;"",Planning!B50,"")</f>
        <v/>
      </c>
      <c r="J46" s="190" t="str">
        <f t="array" ref="J46">IFERROR(IF(ROWS(I$2:I46)&gt;COUNTA(I:I),"",INDEX(I:I,SMALL(IF(I$2:I$51&lt;&gt;"",ROW(I$2:I$51)),ROWS(J$2:J46)))),"N/A")</f>
        <v>N/A</v>
      </c>
    </row>
    <row r="47" spans="1:10" ht="15.75" customHeight="1">
      <c r="A47" s="184" t="str">
        <f>IF(Planning!H51&lt;&gt;"",Planning!B51,"")</f>
        <v/>
      </c>
      <c r="B47" s="185" t="str">
        <f t="array" ref="B47">IFERROR(IF(ROWS(B$2:B47)&gt;COUNTA(A:A),"",INDEX(A:A,SMALL(IF(A$2:A$51&lt;&gt;"",ROW(A$2:A$51)),ROWS(B$2:B47)))),"N/A")</f>
        <v>N/A</v>
      </c>
      <c r="C47" s="186" t="str">
        <f>IF(Planning!D51&lt;&gt;"",Planning!B51,"")</f>
        <v/>
      </c>
      <c r="D47" s="186" t="str">
        <f t="array" ref="D47">IFERROR(IF(ROWS(C$2:C47)&gt;COUNTA(C:C),"",INDEX(C:C,SMALL(IF(C$2:C$51&lt;&gt;"",ROW(C$2:C$51)),ROWS(D$2:D47)))),"N/A")</f>
        <v>N/A</v>
      </c>
      <c r="E47" s="187" t="str">
        <f>IF(Planning!G51&lt;&gt;"",Planning!B51,"")</f>
        <v/>
      </c>
      <c r="F47" s="187" t="str">
        <f t="array" ref="F47">IFERROR(IF(ROWS(E$2:E47)&gt;COUNTA(E:E),"",INDEX(E:E,SMALL(IF(E$2:E$51&lt;&gt;"",ROW(E$2:E$51)),ROWS(F$2:F47)))),"N/A")</f>
        <v>N/A</v>
      </c>
      <c r="G47" s="188" t="str">
        <f>IF(Planning!E51&lt;&gt;"",Planning!B51,"")</f>
        <v/>
      </c>
      <c r="H47" s="188" t="str">
        <f t="array" ref="H47">IFERROR(IF(ROWS(G$2:G47)&gt;COUNTA(G:G),"",INDEX(G:G,SMALL(IF(G$2:G$51&lt;&gt;"",ROW(G$2:G$51)),ROWS(H$2:H47)))),"N/A")</f>
        <v>N/A</v>
      </c>
      <c r="I47" s="189" t="str">
        <f>IF(Planning!F51&lt;&gt;"",Planning!B51,"")</f>
        <v/>
      </c>
      <c r="J47" s="190" t="str">
        <f t="array" ref="J47">IFERROR(IF(ROWS(I$2:I47)&gt;COUNTA(I:I),"",INDEX(I:I,SMALL(IF(I$2:I$51&lt;&gt;"",ROW(I$2:I$51)),ROWS(J$2:J47)))),"N/A")</f>
        <v>N/A</v>
      </c>
    </row>
    <row r="48" spans="1:10" ht="15.75" customHeight="1">
      <c r="A48" s="184" t="str">
        <f>IF(Planning!H52&lt;&gt;"",Planning!B52,"")</f>
        <v/>
      </c>
      <c r="B48" s="185" t="str">
        <f t="array" ref="B48">IFERROR(IF(ROWS(B$2:B48)&gt;COUNTA(A:A),"",INDEX(A:A,SMALL(IF(A$2:A$51&lt;&gt;"",ROW(A$2:A$51)),ROWS(B$2:B48)))),"N/A")</f>
        <v>N/A</v>
      </c>
      <c r="C48" s="186" t="str">
        <f>IF(Planning!D52&lt;&gt;"",Planning!B52,"")</f>
        <v/>
      </c>
      <c r="D48" s="186" t="str">
        <f t="array" ref="D48">IFERROR(IF(ROWS(C$2:C48)&gt;COUNTA(C:C),"",INDEX(C:C,SMALL(IF(C$2:C$51&lt;&gt;"",ROW(C$2:C$51)),ROWS(D$2:D48)))),"N/A")</f>
        <v>N/A</v>
      </c>
      <c r="E48" s="187" t="str">
        <f>IF(Planning!G52&lt;&gt;"",Planning!B52,"")</f>
        <v/>
      </c>
      <c r="F48" s="187" t="str">
        <f t="array" ref="F48">IFERROR(IF(ROWS(E$2:E48)&gt;COUNTA(E:E),"",INDEX(E:E,SMALL(IF(E$2:E$51&lt;&gt;"",ROW(E$2:E$51)),ROWS(F$2:F48)))),"N/A")</f>
        <v>N/A</v>
      </c>
      <c r="G48" s="188" t="str">
        <f>IF(Planning!E52&lt;&gt;"",Planning!B52,"")</f>
        <v/>
      </c>
      <c r="H48" s="188" t="str">
        <f t="array" ref="H48">IFERROR(IF(ROWS(G$2:G48)&gt;COUNTA(G:G),"",INDEX(G:G,SMALL(IF(G$2:G$51&lt;&gt;"",ROW(G$2:G$51)),ROWS(H$2:H48)))),"N/A")</f>
        <v>N/A</v>
      </c>
      <c r="I48" s="189" t="str">
        <f>IF(Planning!F52&lt;&gt;"",Planning!B52,"")</f>
        <v/>
      </c>
      <c r="J48" s="190" t="str">
        <f t="array" ref="J48">IFERROR(IF(ROWS(I$2:I48)&gt;COUNTA(I:I),"",INDEX(I:I,SMALL(IF(I$2:I$51&lt;&gt;"",ROW(I$2:I$51)),ROWS(J$2:J48)))),"N/A")</f>
        <v>N/A</v>
      </c>
    </row>
    <row r="49" spans="1:10" ht="15.75" customHeight="1">
      <c r="A49" s="184" t="str">
        <f>IF(Planning!H53&lt;&gt;"",Planning!B53,"")</f>
        <v/>
      </c>
      <c r="B49" s="185" t="str">
        <f t="array" ref="B49">IFERROR(IF(ROWS(B$2:B49)&gt;COUNTA(A:A),"",INDEX(A:A,SMALL(IF(A$2:A$51&lt;&gt;"",ROW(A$2:A$51)),ROWS(B$2:B49)))),"N/A")</f>
        <v>N/A</v>
      </c>
      <c r="C49" s="186" t="str">
        <f>IF(Planning!D53&lt;&gt;"",Planning!B53,"")</f>
        <v/>
      </c>
      <c r="D49" s="186" t="str">
        <f t="array" ref="D49">IFERROR(IF(ROWS(C$2:C49)&gt;COUNTA(C:C),"",INDEX(C:C,SMALL(IF(C$2:C$51&lt;&gt;"",ROW(C$2:C$51)),ROWS(D$2:D49)))),"N/A")</f>
        <v>N/A</v>
      </c>
      <c r="E49" s="187" t="str">
        <f>IF(Planning!G53&lt;&gt;"",Planning!B53,"")</f>
        <v/>
      </c>
      <c r="F49" s="187" t="str">
        <f t="array" ref="F49">IFERROR(IF(ROWS(E$2:E49)&gt;COUNTA(E:E),"",INDEX(E:E,SMALL(IF(E$2:E$51&lt;&gt;"",ROW(E$2:E$51)),ROWS(F$2:F49)))),"N/A")</f>
        <v>N/A</v>
      </c>
      <c r="G49" s="188" t="str">
        <f>IF(Planning!E53&lt;&gt;"",Planning!B53,"")</f>
        <v/>
      </c>
      <c r="H49" s="188" t="str">
        <f t="array" ref="H49">IFERROR(IF(ROWS(G$2:G49)&gt;COUNTA(G:G),"",INDEX(G:G,SMALL(IF(G$2:G$51&lt;&gt;"",ROW(G$2:G$51)),ROWS(H$2:H49)))),"N/A")</f>
        <v>N/A</v>
      </c>
      <c r="I49" s="189" t="str">
        <f>IF(Planning!F53&lt;&gt;"",Planning!B53,"")</f>
        <v/>
      </c>
      <c r="J49" s="190" t="str">
        <f t="array" ref="J49">IFERROR(IF(ROWS(I$2:I49)&gt;COUNTA(I:I),"",INDEX(I:I,SMALL(IF(I$2:I$51&lt;&gt;"",ROW(I$2:I$51)),ROWS(J$2:J49)))),"N/A")</f>
        <v>N/A</v>
      </c>
    </row>
    <row r="50" spans="1:10" ht="15.75" customHeight="1">
      <c r="A50" s="184" t="str">
        <f>IF(Planning!H54&lt;&gt;"",Planning!B54,"")</f>
        <v/>
      </c>
      <c r="B50" s="185" t="str">
        <f t="array" ref="B50">IFERROR(IF(ROWS(B$2:B50)&gt;COUNTA(A:A),"",INDEX(A:A,SMALL(IF(A$2:A$51&lt;&gt;"",ROW(A$2:A$51)),ROWS(B$2:B50)))),"N/A")</f>
        <v>N/A</v>
      </c>
      <c r="C50" s="186" t="str">
        <f>IF(Planning!D54&lt;&gt;"",Planning!B54,"")</f>
        <v/>
      </c>
      <c r="D50" s="186" t="str">
        <f t="array" ref="D50">IFERROR(IF(ROWS(C$2:C50)&gt;COUNTA(C:C),"",INDEX(C:C,SMALL(IF(C$2:C$51&lt;&gt;"",ROW(C$2:C$51)),ROWS(D$2:D50)))),"N/A")</f>
        <v>N/A</v>
      </c>
      <c r="E50" s="187" t="str">
        <f>IF(Planning!G54&lt;&gt;"",Planning!B54,"")</f>
        <v/>
      </c>
      <c r="F50" s="187" t="str">
        <f t="array" ref="F50">IFERROR(IF(ROWS(E$2:E50)&gt;COUNTA(E:E),"",INDEX(E:E,SMALL(IF(E$2:E$51&lt;&gt;"",ROW(E$2:E$51)),ROWS(F$2:F50)))),"N/A")</f>
        <v>N/A</v>
      </c>
      <c r="G50" s="188" t="str">
        <f>IF(Planning!E54&lt;&gt;"",Planning!B54,"")</f>
        <v/>
      </c>
      <c r="H50" s="188" t="str">
        <f t="array" ref="H50">IFERROR(IF(ROWS(G$2:G50)&gt;COUNTA(G:G),"",INDEX(G:G,SMALL(IF(G$2:G$51&lt;&gt;"",ROW(G$2:G$51)),ROWS(H$2:H50)))),"N/A")</f>
        <v>N/A</v>
      </c>
      <c r="I50" s="189" t="str">
        <f>IF(Planning!F54&lt;&gt;"",Planning!B54,"")</f>
        <v/>
      </c>
      <c r="J50" s="190" t="str">
        <f t="array" ref="J50">IFERROR(IF(ROWS(I$2:I50)&gt;COUNTA(I:I),"",INDEX(I:I,SMALL(IF(I$2:I$51&lt;&gt;"",ROW(I$2:I$51)),ROWS(J$2:J50)))),"N/A")</f>
        <v>N/A</v>
      </c>
    </row>
    <row r="51" spans="1:10" ht="15.75" customHeight="1">
      <c r="A51" s="184" t="str">
        <f>IF(Planning!H55&lt;&gt;"",Planning!B55,"")</f>
        <v/>
      </c>
      <c r="B51" s="185" t="str">
        <f t="array" ref="B51">IFERROR(IF(ROWS(B$2:B51)&gt;COUNTA(A:A),"",INDEX(A:A,SMALL(IF(A$2:A$51&lt;&gt;"",ROW(A$2:A$51)),ROWS(B$2:B51)))),"N/A")</f>
        <v>N/A</v>
      </c>
      <c r="C51" s="186" t="str">
        <f>IF(Planning!D55&lt;&gt;"",Planning!B55,"")</f>
        <v/>
      </c>
      <c r="D51" s="186" t="str">
        <f t="array" ref="D51">IFERROR(IF(ROWS(C$2:C51)&gt;COUNTA(C:C),"",INDEX(C:C,SMALL(IF(C$2:C$51&lt;&gt;"",ROW(C$2:C$51)),ROWS(D$2:D51)))),"N/A")</f>
        <v>N/A</v>
      </c>
      <c r="E51" s="187" t="str">
        <f>IF(Planning!G55&lt;&gt;"",Planning!B55,"")</f>
        <v/>
      </c>
      <c r="F51" s="191" t="str">
        <f t="array" ref="F51">IFERROR(IF(ROWS(E$2:E51)&gt;COUNTA(E:E),"",INDEX(E:E,SMALL(IF(E$2:E$51&lt;&gt;"",ROW(E$2:E$51)),ROWS(F$2:F51)))),"N/A")</f>
        <v>N/A</v>
      </c>
      <c r="G51" s="188" t="str">
        <f>IF(Planning!E55&lt;&gt;"",Planning!B55,"")</f>
        <v/>
      </c>
      <c r="H51" s="192" t="str">
        <f t="array" ref="H51">IFERROR(IF(ROWS(G$2:G51)&gt;COUNTA(G:G),"",INDEX(G:G,SMALL(IF(G$2:G$51&lt;&gt;"",ROW(G$2:G$51)),ROWS(H$2:H51)))),"N/A")</f>
        <v>N/A</v>
      </c>
      <c r="I51" s="189" t="str">
        <f>IF(Planning!F55&lt;&gt;"",Planning!B55,"")</f>
        <v/>
      </c>
      <c r="J51" s="193" t="str">
        <f t="array" ref="J51">IFERROR(IF(ROWS(I$2:I51)&gt;COUNTA(I:I),"",INDEX(I:I,SMALL(IF(I$2:I$51&lt;&gt;"",ROW(I$2:I$51)),ROWS(J$2:J51)))),"N/A")</f>
        <v>N/A</v>
      </c>
    </row>
    <row r="52" spans="1:10" ht="15.75" customHeight="1">
      <c r="A52" s="17"/>
      <c r="B52" s="17"/>
      <c r="C52" s="194"/>
      <c r="D52" s="194"/>
      <c r="E52" s="195"/>
      <c r="F52" s="195"/>
      <c r="G52" s="196"/>
      <c r="H52" s="196"/>
      <c r="I52" s="197"/>
      <c r="J52" s="197"/>
    </row>
    <row r="53" spans="1:10" ht="15.75" customHeight="1">
      <c r="A53" s="17"/>
      <c r="B53" s="17"/>
      <c r="C53" s="194"/>
      <c r="D53" s="194"/>
      <c r="E53" s="195"/>
      <c r="F53" s="195"/>
      <c r="G53" s="196"/>
      <c r="H53" s="196"/>
      <c r="I53" s="197"/>
      <c r="J53" s="197"/>
    </row>
    <row r="54" spans="1:10" ht="15.75" customHeight="1">
      <c r="A54" s="17"/>
      <c r="B54" s="17"/>
      <c r="C54" s="194"/>
      <c r="D54" s="194"/>
      <c r="E54" s="195"/>
      <c r="F54" s="195"/>
      <c r="G54" s="196"/>
      <c r="H54" s="196"/>
      <c r="I54" s="197"/>
      <c r="J54" s="197"/>
    </row>
    <row r="55" spans="1:10" ht="15.75" customHeight="1">
      <c r="A55" s="17"/>
      <c r="B55" s="17"/>
      <c r="C55" s="194"/>
      <c r="D55" s="194"/>
      <c r="E55" s="195"/>
      <c r="F55" s="195"/>
      <c r="G55" s="196"/>
      <c r="H55" s="196"/>
      <c r="I55" s="197"/>
      <c r="J55" s="197"/>
    </row>
    <row r="56" spans="1:10" ht="15.75" customHeight="1">
      <c r="A56" s="17"/>
      <c r="B56" s="17"/>
      <c r="C56" s="194"/>
      <c r="D56" s="194"/>
      <c r="E56" s="195"/>
      <c r="F56" s="195"/>
      <c r="G56" s="196"/>
      <c r="H56" s="196"/>
      <c r="I56" s="197"/>
      <c r="J56" s="197"/>
    </row>
    <row r="57" spans="1:10" ht="15.75" customHeight="1">
      <c r="A57" s="17"/>
      <c r="B57" s="17"/>
      <c r="C57" s="194"/>
      <c r="D57" s="194"/>
      <c r="E57" s="195"/>
      <c r="F57" s="195"/>
      <c r="G57" s="196"/>
      <c r="H57" s="196"/>
      <c r="I57" s="197"/>
      <c r="J57" s="197"/>
    </row>
    <row r="58" spans="1:10" ht="15.75" customHeight="1">
      <c r="A58" s="17"/>
      <c r="B58" s="17"/>
      <c r="C58" s="194"/>
      <c r="D58" s="194"/>
      <c r="E58" s="195"/>
      <c r="F58" s="195"/>
      <c r="G58" s="196"/>
      <c r="H58" s="196"/>
      <c r="I58" s="197"/>
      <c r="J58" s="197"/>
    </row>
    <row r="59" spans="1:10" ht="15.75" customHeight="1">
      <c r="A59" s="17"/>
      <c r="B59" s="17"/>
      <c r="C59" s="194"/>
      <c r="D59" s="194"/>
      <c r="E59" s="195"/>
      <c r="F59" s="195"/>
      <c r="G59" s="196"/>
      <c r="H59" s="196"/>
      <c r="I59" s="197"/>
      <c r="J59" s="197"/>
    </row>
    <row r="60" spans="1:10" ht="15.75" customHeight="1">
      <c r="A60" s="17"/>
      <c r="B60" s="17"/>
      <c r="C60" s="194"/>
      <c r="D60" s="194"/>
      <c r="E60" s="195"/>
      <c r="F60" s="195"/>
      <c r="G60" s="196"/>
      <c r="H60" s="196"/>
      <c r="I60" s="197"/>
      <c r="J60" s="197"/>
    </row>
    <row r="61" spans="1:10" ht="15.75" customHeight="1">
      <c r="A61" s="17"/>
      <c r="B61" s="17"/>
      <c r="C61" s="194"/>
      <c r="D61" s="194"/>
      <c r="E61" s="195"/>
      <c r="F61" s="195"/>
      <c r="G61" s="196"/>
      <c r="H61" s="196"/>
      <c r="I61" s="197"/>
      <c r="J61" s="197"/>
    </row>
    <row r="62" spans="1:10" ht="15.75" customHeight="1">
      <c r="A62" s="17"/>
      <c r="B62" s="17"/>
      <c r="C62" s="194"/>
      <c r="D62" s="194"/>
      <c r="E62" s="195"/>
      <c r="F62" s="195"/>
      <c r="G62" s="196"/>
      <c r="H62" s="196"/>
      <c r="I62" s="197"/>
      <c r="J62" s="197"/>
    </row>
    <row r="63" spans="1:10" ht="15.75" customHeight="1">
      <c r="A63" s="17"/>
      <c r="B63" s="17"/>
      <c r="C63" s="194"/>
      <c r="D63" s="194"/>
      <c r="E63" s="195"/>
      <c r="F63" s="195"/>
      <c r="G63" s="196"/>
      <c r="H63" s="196"/>
      <c r="I63" s="197"/>
      <c r="J63" s="197"/>
    </row>
    <row r="64" spans="1:10" ht="15.75" customHeight="1">
      <c r="A64" s="17"/>
      <c r="B64" s="17"/>
      <c r="C64" s="194"/>
      <c r="D64" s="194"/>
      <c r="E64" s="195"/>
      <c r="F64" s="195"/>
      <c r="G64" s="196"/>
      <c r="H64" s="196"/>
      <c r="I64" s="197"/>
      <c r="J64" s="197"/>
    </row>
    <row r="65" spans="1:10" ht="15.75" customHeight="1">
      <c r="A65" s="17"/>
      <c r="B65" s="17"/>
      <c r="C65" s="194"/>
      <c r="D65" s="194"/>
      <c r="E65" s="195"/>
      <c r="F65" s="195"/>
      <c r="G65" s="196"/>
      <c r="H65" s="196"/>
      <c r="I65" s="197"/>
      <c r="J65" s="197"/>
    </row>
    <row r="66" spans="1:10" ht="15.75" customHeight="1">
      <c r="A66" s="17"/>
      <c r="B66" s="17"/>
      <c r="C66" s="194"/>
      <c r="D66" s="194"/>
      <c r="E66" s="195"/>
      <c r="F66" s="195"/>
      <c r="G66" s="196"/>
      <c r="H66" s="196"/>
      <c r="I66" s="197"/>
      <c r="J66" s="197"/>
    </row>
    <row r="67" spans="1:10" ht="15.75" customHeight="1">
      <c r="A67" s="17"/>
      <c r="B67" s="17"/>
      <c r="C67" s="194"/>
      <c r="D67" s="194"/>
      <c r="E67" s="195"/>
      <c r="F67" s="195"/>
      <c r="G67" s="196"/>
      <c r="H67" s="196"/>
      <c r="I67" s="197"/>
      <c r="J67" s="197"/>
    </row>
    <row r="68" spans="1:10" ht="15.75" customHeight="1">
      <c r="A68" s="17"/>
      <c r="B68" s="17"/>
      <c r="C68" s="194"/>
      <c r="D68" s="194"/>
      <c r="E68" s="195"/>
      <c r="F68" s="195"/>
      <c r="G68" s="196"/>
      <c r="H68" s="196"/>
      <c r="I68" s="197"/>
      <c r="J68" s="197"/>
    </row>
    <row r="69" spans="1:10" ht="15.75" customHeight="1">
      <c r="A69" s="17"/>
      <c r="B69" s="17"/>
      <c r="C69" s="194"/>
      <c r="D69" s="194"/>
      <c r="E69" s="195"/>
      <c r="F69" s="195"/>
      <c r="G69" s="196"/>
      <c r="H69" s="196"/>
      <c r="I69" s="197"/>
      <c r="J69" s="197"/>
    </row>
    <row r="70" spans="1:10" ht="15.75" customHeight="1">
      <c r="A70" s="17"/>
      <c r="B70" s="17"/>
      <c r="C70" s="194"/>
      <c r="D70" s="194"/>
      <c r="E70" s="195"/>
      <c r="F70" s="195"/>
      <c r="G70" s="196"/>
      <c r="H70" s="196"/>
      <c r="I70" s="197"/>
      <c r="J70" s="197"/>
    </row>
    <row r="71" spans="1:10" ht="15.75" customHeight="1">
      <c r="A71" s="17"/>
      <c r="B71" s="17"/>
      <c r="C71" s="194"/>
      <c r="D71" s="194"/>
      <c r="E71" s="195"/>
      <c r="F71" s="195"/>
      <c r="G71" s="196"/>
      <c r="H71" s="196"/>
      <c r="I71" s="197"/>
      <c r="J71" s="197"/>
    </row>
    <row r="72" spans="1:10" ht="15.75" customHeight="1">
      <c r="A72" s="17"/>
      <c r="B72" s="17"/>
      <c r="C72" s="194"/>
      <c r="D72" s="194"/>
      <c r="E72" s="195"/>
      <c r="F72" s="195"/>
      <c r="G72" s="196"/>
      <c r="H72" s="196"/>
      <c r="I72" s="197"/>
      <c r="J72" s="197"/>
    </row>
    <row r="73" spans="1:10" ht="15.75" customHeight="1">
      <c r="A73" s="17"/>
      <c r="B73" s="17"/>
      <c r="C73" s="194"/>
      <c r="D73" s="194"/>
      <c r="E73" s="195"/>
      <c r="F73" s="195"/>
      <c r="G73" s="196"/>
      <c r="H73" s="196"/>
      <c r="I73" s="197"/>
      <c r="J73" s="197"/>
    </row>
    <row r="74" spans="1:10" ht="15.75" customHeight="1">
      <c r="A74" s="17"/>
      <c r="B74" s="17"/>
      <c r="C74" s="194"/>
      <c r="D74" s="194"/>
      <c r="E74" s="195"/>
      <c r="F74" s="195"/>
      <c r="G74" s="196"/>
      <c r="H74" s="196"/>
      <c r="I74" s="197"/>
      <c r="J74" s="197"/>
    </row>
    <row r="75" spans="1:10" ht="15.75" customHeight="1">
      <c r="A75" s="17"/>
      <c r="B75" s="17"/>
      <c r="C75" s="194"/>
      <c r="D75" s="194"/>
      <c r="E75" s="195"/>
      <c r="F75" s="195"/>
      <c r="G75" s="196"/>
      <c r="H75" s="196"/>
      <c r="I75" s="197"/>
      <c r="J75" s="197"/>
    </row>
    <row r="76" spans="1:10" ht="15.75" customHeight="1">
      <c r="A76" s="17"/>
      <c r="B76" s="17"/>
      <c r="C76" s="194"/>
      <c r="D76" s="194"/>
      <c r="E76" s="195"/>
      <c r="F76" s="195"/>
      <c r="G76" s="196"/>
      <c r="H76" s="196"/>
      <c r="I76" s="197"/>
      <c r="J76" s="197"/>
    </row>
    <row r="77" spans="1:10" ht="15.75" customHeight="1">
      <c r="A77" s="17"/>
      <c r="B77" s="17"/>
      <c r="C77" s="194"/>
      <c r="D77" s="194"/>
      <c r="E77" s="195"/>
      <c r="F77" s="195"/>
      <c r="G77" s="196"/>
      <c r="H77" s="196"/>
      <c r="I77" s="197"/>
      <c r="J77" s="197"/>
    </row>
    <row r="78" spans="1:10" ht="15.75" customHeight="1">
      <c r="A78" s="17"/>
      <c r="B78" s="17"/>
      <c r="C78" s="194"/>
      <c r="D78" s="194"/>
      <c r="E78" s="195"/>
      <c r="F78" s="195"/>
      <c r="G78" s="196"/>
      <c r="H78" s="196"/>
      <c r="I78" s="197"/>
      <c r="J78" s="197"/>
    </row>
    <row r="79" spans="1:10" ht="15.75" customHeight="1">
      <c r="A79" s="17"/>
      <c r="B79" s="17"/>
      <c r="C79" s="194"/>
      <c r="D79" s="194"/>
      <c r="E79" s="195"/>
      <c r="F79" s="195"/>
      <c r="G79" s="196"/>
      <c r="H79" s="196"/>
      <c r="I79" s="197"/>
      <c r="J79" s="197"/>
    </row>
    <row r="80" spans="1:10" ht="15.75" customHeight="1">
      <c r="A80" s="17"/>
      <c r="B80" s="17"/>
      <c r="C80" s="194"/>
      <c r="D80" s="194"/>
      <c r="E80" s="195"/>
      <c r="F80" s="195"/>
      <c r="G80" s="196"/>
      <c r="H80" s="196"/>
      <c r="I80" s="197"/>
      <c r="J80" s="197"/>
    </row>
    <row r="81" spans="1:10" ht="15.75" customHeight="1">
      <c r="A81" s="17"/>
      <c r="B81" s="17"/>
      <c r="C81" s="194"/>
      <c r="D81" s="194"/>
      <c r="E81" s="195"/>
      <c r="F81" s="195"/>
      <c r="G81" s="196"/>
      <c r="H81" s="196"/>
      <c r="I81" s="197"/>
      <c r="J81" s="197"/>
    </row>
    <row r="82" spans="1:10" ht="15.75" customHeight="1">
      <c r="A82" s="17"/>
      <c r="B82" s="17"/>
      <c r="C82" s="194"/>
      <c r="D82" s="194"/>
      <c r="E82" s="195"/>
      <c r="F82" s="195"/>
      <c r="G82" s="196"/>
      <c r="H82" s="196"/>
      <c r="I82" s="197"/>
      <c r="J82" s="197"/>
    </row>
    <row r="83" spans="1:10" ht="15.75" customHeight="1">
      <c r="A83" s="17"/>
      <c r="B83" s="17"/>
      <c r="C83" s="194"/>
      <c r="D83" s="194"/>
      <c r="E83" s="195"/>
      <c r="F83" s="195"/>
      <c r="G83" s="196"/>
      <c r="H83" s="196"/>
      <c r="I83" s="197"/>
      <c r="J83" s="197"/>
    </row>
    <row r="84" spans="1:10" ht="15.75" customHeight="1">
      <c r="A84" s="17"/>
      <c r="B84" s="17"/>
      <c r="C84" s="194"/>
      <c r="D84" s="194"/>
      <c r="E84" s="195"/>
      <c r="F84" s="195"/>
      <c r="G84" s="196"/>
      <c r="H84" s="196"/>
      <c r="I84" s="197"/>
      <c r="J84" s="197"/>
    </row>
    <row r="85" spans="1:10" ht="15.75" customHeight="1">
      <c r="A85" s="17"/>
      <c r="B85" s="17"/>
      <c r="C85" s="194"/>
      <c r="D85" s="194"/>
      <c r="E85" s="195"/>
      <c r="F85" s="195"/>
      <c r="G85" s="196"/>
      <c r="H85" s="196"/>
      <c r="I85" s="197"/>
      <c r="J85" s="197"/>
    </row>
    <row r="86" spans="1:10" ht="15.75" customHeight="1">
      <c r="A86" s="17"/>
      <c r="B86" s="17"/>
      <c r="C86" s="194"/>
      <c r="D86" s="194"/>
      <c r="E86" s="195"/>
      <c r="F86" s="195"/>
      <c r="G86" s="196"/>
      <c r="H86" s="196"/>
      <c r="I86" s="197"/>
      <c r="J86" s="197"/>
    </row>
    <row r="87" spans="1:10" ht="15.75" customHeight="1">
      <c r="A87" s="17"/>
      <c r="B87" s="17"/>
      <c r="C87" s="194"/>
      <c r="D87" s="194"/>
      <c r="E87" s="195"/>
      <c r="F87" s="195"/>
      <c r="G87" s="196"/>
      <c r="H87" s="196"/>
      <c r="I87" s="197"/>
      <c r="J87" s="197"/>
    </row>
    <row r="88" spans="1:10" ht="15.75" customHeight="1">
      <c r="A88" s="17"/>
      <c r="B88" s="17"/>
      <c r="C88" s="194"/>
      <c r="D88" s="194"/>
      <c r="E88" s="195"/>
      <c r="F88" s="195"/>
      <c r="G88" s="196"/>
      <c r="H88" s="196"/>
      <c r="I88" s="197"/>
      <c r="J88" s="197"/>
    </row>
    <row r="89" spans="1:10" ht="15.75" customHeight="1">
      <c r="A89" s="17"/>
      <c r="B89" s="17"/>
      <c r="C89" s="194"/>
      <c r="D89" s="194"/>
      <c r="E89" s="195"/>
      <c r="F89" s="195"/>
      <c r="G89" s="196"/>
      <c r="H89" s="196"/>
      <c r="I89" s="197"/>
      <c r="J89" s="197"/>
    </row>
    <row r="90" spans="1:10" ht="15.75" customHeight="1">
      <c r="A90" s="17"/>
      <c r="B90" s="17"/>
      <c r="C90" s="194"/>
      <c r="D90" s="194"/>
      <c r="E90" s="195"/>
      <c r="F90" s="195"/>
      <c r="G90" s="196"/>
      <c r="H90" s="196"/>
      <c r="I90" s="197"/>
      <c r="J90" s="197"/>
    </row>
    <row r="91" spans="1:10" ht="15.75" customHeight="1">
      <c r="A91" s="17"/>
      <c r="B91" s="17"/>
      <c r="C91" s="194"/>
      <c r="D91" s="194"/>
      <c r="E91" s="195"/>
      <c r="F91" s="195"/>
      <c r="G91" s="196"/>
      <c r="H91" s="196"/>
      <c r="I91" s="197"/>
      <c r="J91" s="197"/>
    </row>
    <row r="92" spans="1:10" ht="15.75" customHeight="1">
      <c r="A92" s="17"/>
      <c r="B92" s="17"/>
      <c r="C92" s="194"/>
      <c r="D92" s="194"/>
      <c r="E92" s="195"/>
      <c r="F92" s="195"/>
      <c r="G92" s="196"/>
      <c r="H92" s="196"/>
      <c r="I92" s="197"/>
      <c r="J92" s="197"/>
    </row>
    <row r="93" spans="1:10" ht="15.75" customHeight="1">
      <c r="A93" s="17"/>
      <c r="B93" s="17"/>
      <c r="C93" s="194"/>
      <c r="D93" s="194"/>
      <c r="E93" s="195"/>
      <c r="F93" s="195"/>
      <c r="G93" s="196"/>
      <c r="H93" s="196"/>
      <c r="I93" s="197"/>
      <c r="J93" s="197"/>
    </row>
    <row r="94" spans="1:10" ht="15.75" customHeight="1">
      <c r="A94" s="17"/>
      <c r="B94" s="17"/>
      <c r="C94" s="194"/>
      <c r="D94" s="194"/>
      <c r="E94" s="195"/>
      <c r="F94" s="195"/>
      <c r="G94" s="196"/>
      <c r="H94" s="196"/>
      <c r="I94" s="197"/>
      <c r="J94" s="197"/>
    </row>
    <row r="95" spans="1:10" ht="15.75" customHeight="1">
      <c r="A95" s="17"/>
      <c r="B95" s="17"/>
      <c r="C95" s="194"/>
      <c r="D95" s="194"/>
      <c r="E95" s="195"/>
      <c r="F95" s="195"/>
      <c r="G95" s="196"/>
      <c r="H95" s="196"/>
      <c r="I95" s="197"/>
      <c r="J95" s="197"/>
    </row>
    <row r="96" spans="1:10" ht="15.75" customHeight="1">
      <c r="A96" s="17"/>
      <c r="B96" s="17"/>
      <c r="C96" s="194"/>
      <c r="D96" s="194"/>
      <c r="E96" s="195"/>
      <c r="F96" s="195"/>
      <c r="G96" s="196"/>
      <c r="H96" s="196"/>
      <c r="I96" s="197"/>
      <c r="J96" s="197"/>
    </row>
    <row r="97" spans="1:10" ht="15.75" customHeight="1">
      <c r="A97" s="17"/>
      <c r="B97" s="17"/>
      <c r="C97" s="194"/>
      <c r="D97" s="194"/>
      <c r="E97" s="195"/>
      <c r="F97" s="195"/>
      <c r="G97" s="196"/>
      <c r="H97" s="196"/>
      <c r="I97" s="197"/>
      <c r="J97" s="197"/>
    </row>
    <row r="98" spans="1:10" ht="15.75" customHeight="1">
      <c r="A98" s="17"/>
      <c r="B98" s="17"/>
      <c r="C98" s="194"/>
      <c r="D98" s="194"/>
      <c r="E98" s="195"/>
      <c r="F98" s="195"/>
      <c r="G98" s="196"/>
      <c r="H98" s="196"/>
      <c r="I98" s="197"/>
      <c r="J98" s="197"/>
    </row>
    <row r="99" spans="1:10" ht="15.75" customHeight="1">
      <c r="A99" s="17"/>
      <c r="B99" s="17"/>
      <c r="C99" s="194"/>
      <c r="D99" s="194"/>
      <c r="E99" s="195"/>
      <c r="F99" s="195"/>
      <c r="G99" s="196"/>
      <c r="H99" s="196"/>
      <c r="I99" s="197"/>
      <c r="J99" s="197"/>
    </row>
    <row r="100" spans="1:10" ht="15.75" customHeight="1">
      <c r="A100" s="17"/>
      <c r="B100" s="17"/>
      <c r="C100" s="194"/>
      <c r="D100" s="194"/>
      <c r="E100" s="195"/>
      <c r="F100" s="195"/>
      <c r="G100" s="196"/>
      <c r="H100" s="196"/>
      <c r="I100" s="197"/>
      <c r="J100" s="197"/>
    </row>
    <row r="101" spans="1:10" ht="15.75" customHeight="1">
      <c r="A101" s="17"/>
      <c r="B101" s="17"/>
      <c r="C101" s="194"/>
      <c r="D101" s="194"/>
      <c r="E101" s="195"/>
      <c r="F101" s="195"/>
      <c r="G101" s="196"/>
      <c r="H101" s="196"/>
      <c r="I101" s="197"/>
      <c r="J101" s="197"/>
    </row>
    <row r="102" spans="1:10" ht="15.75" customHeight="1">
      <c r="A102" s="17"/>
      <c r="B102" s="17"/>
      <c r="C102" s="194"/>
      <c r="D102" s="194"/>
      <c r="E102" s="195"/>
      <c r="F102" s="195"/>
      <c r="G102" s="196"/>
      <c r="H102" s="196"/>
      <c r="I102" s="197"/>
      <c r="J102" s="197"/>
    </row>
    <row r="103" spans="1:10" ht="15.75" customHeight="1">
      <c r="A103" s="17"/>
      <c r="B103" s="17"/>
      <c r="C103" s="194"/>
      <c r="D103" s="194"/>
      <c r="E103" s="195"/>
      <c r="F103" s="195"/>
      <c r="G103" s="196"/>
      <c r="H103" s="196"/>
      <c r="I103" s="197"/>
      <c r="J103" s="197"/>
    </row>
    <row r="104" spans="1:10" ht="15.75" customHeight="1">
      <c r="A104" s="17"/>
      <c r="B104" s="17"/>
      <c r="C104" s="194"/>
      <c r="D104" s="194"/>
      <c r="E104" s="195"/>
      <c r="F104" s="195"/>
      <c r="G104" s="196"/>
      <c r="H104" s="196"/>
      <c r="I104" s="197"/>
      <c r="J104" s="197"/>
    </row>
    <row r="105" spans="1:10" ht="15.75" customHeight="1">
      <c r="A105" s="17"/>
      <c r="B105" s="17"/>
      <c r="C105" s="194"/>
      <c r="D105" s="194"/>
      <c r="E105" s="195"/>
      <c r="F105" s="195"/>
      <c r="G105" s="196"/>
      <c r="H105" s="196"/>
      <c r="I105" s="197"/>
      <c r="J105" s="197"/>
    </row>
    <row r="106" spans="1:10" ht="15.75" customHeight="1">
      <c r="A106" s="17"/>
      <c r="B106" s="17"/>
      <c r="C106" s="194"/>
      <c r="D106" s="194"/>
      <c r="E106" s="195"/>
      <c r="F106" s="195"/>
      <c r="G106" s="196"/>
      <c r="H106" s="196"/>
      <c r="I106" s="197"/>
      <c r="J106" s="197"/>
    </row>
    <row r="107" spans="1:10" ht="15.75" customHeight="1">
      <c r="A107" s="17"/>
      <c r="B107" s="17"/>
      <c r="C107" s="194"/>
      <c r="D107" s="194"/>
      <c r="E107" s="195"/>
      <c r="F107" s="195"/>
      <c r="G107" s="196"/>
      <c r="H107" s="196"/>
      <c r="I107" s="197"/>
      <c r="J107" s="197"/>
    </row>
    <row r="108" spans="1:10" ht="15.75" customHeight="1">
      <c r="A108" s="17"/>
      <c r="B108" s="17"/>
      <c r="C108" s="194"/>
      <c r="D108" s="194"/>
      <c r="E108" s="195"/>
      <c r="F108" s="195"/>
      <c r="G108" s="196"/>
      <c r="H108" s="196"/>
      <c r="I108" s="197"/>
      <c r="J108" s="197"/>
    </row>
    <row r="109" spans="1:10" ht="15.75" customHeight="1">
      <c r="A109" s="17"/>
      <c r="B109" s="17"/>
      <c r="C109" s="194"/>
      <c r="D109" s="194"/>
      <c r="E109" s="195"/>
      <c r="F109" s="195"/>
      <c r="G109" s="196"/>
      <c r="H109" s="196"/>
      <c r="I109" s="197"/>
      <c r="J109" s="197"/>
    </row>
    <row r="110" spans="1:10" ht="15.75" customHeight="1">
      <c r="A110" s="17"/>
      <c r="B110" s="17"/>
      <c r="C110" s="194"/>
      <c r="D110" s="194"/>
      <c r="E110" s="195"/>
      <c r="F110" s="195"/>
      <c r="G110" s="196"/>
      <c r="H110" s="196"/>
      <c r="I110" s="197"/>
      <c r="J110" s="197"/>
    </row>
    <row r="111" spans="1:10" ht="15.75" customHeight="1">
      <c r="A111" s="17"/>
      <c r="B111" s="17"/>
      <c r="C111" s="194"/>
      <c r="D111" s="194"/>
      <c r="E111" s="195"/>
      <c r="F111" s="195"/>
      <c r="G111" s="196"/>
      <c r="H111" s="196"/>
      <c r="I111" s="197"/>
      <c r="J111" s="197"/>
    </row>
    <row r="112" spans="1:10" ht="15.75" customHeight="1">
      <c r="A112" s="17"/>
      <c r="B112" s="17"/>
      <c r="C112" s="194"/>
      <c r="D112" s="194"/>
      <c r="E112" s="195"/>
      <c r="F112" s="195"/>
      <c r="G112" s="196"/>
      <c r="H112" s="196"/>
      <c r="I112" s="197"/>
      <c r="J112" s="197"/>
    </row>
    <row r="113" spans="1:10" ht="15.75" customHeight="1">
      <c r="A113" s="17"/>
      <c r="B113" s="17"/>
      <c r="C113" s="194"/>
      <c r="D113" s="194"/>
      <c r="E113" s="195"/>
      <c r="F113" s="195"/>
      <c r="G113" s="196"/>
      <c r="H113" s="196"/>
      <c r="I113" s="197"/>
      <c r="J113" s="197"/>
    </row>
    <row r="114" spans="1:10" ht="15.75" customHeight="1">
      <c r="A114" s="17"/>
      <c r="B114" s="17"/>
      <c r="C114" s="194"/>
      <c r="D114" s="194"/>
      <c r="E114" s="195"/>
      <c r="F114" s="195"/>
      <c r="G114" s="196"/>
      <c r="H114" s="196"/>
      <c r="I114" s="197"/>
      <c r="J114" s="197"/>
    </row>
    <row r="115" spans="1:10" ht="15.75" customHeight="1">
      <c r="A115" s="17"/>
      <c r="B115" s="17"/>
      <c r="C115" s="194"/>
      <c r="D115" s="194"/>
      <c r="E115" s="195"/>
      <c r="F115" s="195"/>
      <c r="G115" s="196"/>
      <c r="H115" s="196"/>
      <c r="I115" s="197"/>
      <c r="J115" s="197"/>
    </row>
    <row r="116" spans="1:10" ht="15.75" customHeight="1">
      <c r="A116" s="17"/>
      <c r="B116" s="17"/>
      <c r="C116" s="194"/>
      <c r="D116" s="194"/>
      <c r="E116" s="195"/>
      <c r="F116" s="195"/>
      <c r="G116" s="196"/>
      <c r="H116" s="196"/>
      <c r="I116" s="197"/>
      <c r="J116" s="197"/>
    </row>
    <row r="117" spans="1:10" ht="15.75" customHeight="1">
      <c r="A117" s="17"/>
      <c r="B117" s="17"/>
      <c r="C117" s="194"/>
      <c r="D117" s="194"/>
      <c r="E117" s="195"/>
      <c r="F117" s="195"/>
      <c r="G117" s="196"/>
      <c r="H117" s="196"/>
      <c r="I117" s="197"/>
      <c r="J117" s="197"/>
    </row>
    <row r="118" spans="1:10" ht="15.75" customHeight="1">
      <c r="A118" s="17"/>
      <c r="B118" s="17"/>
      <c r="C118" s="194"/>
      <c r="D118" s="194"/>
      <c r="E118" s="195"/>
      <c r="F118" s="195"/>
      <c r="G118" s="196"/>
      <c r="H118" s="196"/>
      <c r="I118" s="197"/>
      <c r="J118" s="197"/>
    </row>
    <row r="119" spans="1:10" ht="15.75" customHeight="1">
      <c r="A119" s="17"/>
      <c r="B119" s="17"/>
      <c r="C119" s="194"/>
      <c r="D119" s="194"/>
      <c r="E119" s="195"/>
      <c r="F119" s="195"/>
      <c r="G119" s="196"/>
      <c r="H119" s="196"/>
      <c r="I119" s="197"/>
      <c r="J119" s="197"/>
    </row>
    <row r="120" spans="1:10" ht="15.75" customHeight="1">
      <c r="A120" s="17"/>
      <c r="B120" s="17"/>
      <c r="C120" s="194"/>
      <c r="D120" s="194"/>
      <c r="E120" s="195"/>
      <c r="F120" s="195"/>
      <c r="G120" s="196"/>
      <c r="H120" s="196"/>
      <c r="I120" s="197"/>
      <c r="J120" s="197"/>
    </row>
    <row r="121" spans="1:10" ht="15.75" customHeight="1">
      <c r="A121" s="17"/>
      <c r="B121" s="17"/>
      <c r="C121" s="194"/>
      <c r="D121" s="194"/>
      <c r="E121" s="195"/>
      <c r="F121" s="195"/>
      <c r="G121" s="196"/>
      <c r="H121" s="196"/>
      <c r="I121" s="197"/>
      <c r="J121" s="197"/>
    </row>
    <row r="122" spans="1:10" ht="15.75" customHeight="1">
      <c r="A122" s="17"/>
      <c r="B122" s="17"/>
      <c r="C122" s="194"/>
      <c r="D122" s="194"/>
      <c r="E122" s="195"/>
      <c r="F122" s="195"/>
      <c r="G122" s="196"/>
      <c r="H122" s="196"/>
      <c r="I122" s="197"/>
      <c r="J122" s="197"/>
    </row>
    <row r="123" spans="1:10" ht="15.75" customHeight="1">
      <c r="A123" s="17"/>
      <c r="B123" s="17"/>
      <c r="C123" s="194"/>
      <c r="D123" s="194"/>
      <c r="E123" s="195"/>
      <c r="F123" s="195"/>
      <c r="G123" s="196"/>
      <c r="H123" s="196"/>
      <c r="I123" s="197"/>
      <c r="J123" s="197"/>
    </row>
    <row r="124" spans="1:10" ht="15.75" customHeight="1">
      <c r="A124" s="17"/>
      <c r="B124" s="17"/>
      <c r="C124" s="194"/>
      <c r="D124" s="194"/>
      <c r="E124" s="195"/>
      <c r="F124" s="195"/>
      <c r="G124" s="196"/>
      <c r="H124" s="196"/>
      <c r="I124" s="197"/>
      <c r="J124" s="197"/>
    </row>
    <row r="125" spans="1:10" ht="15.75" customHeight="1">
      <c r="A125" s="17"/>
      <c r="B125" s="17"/>
      <c r="C125" s="194"/>
      <c r="D125" s="194"/>
      <c r="E125" s="195"/>
      <c r="F125" s="195"/>
      <c r="G125" s="196"/>
      <c r="H125" s="196"/>
      <c r="I125" s="197"/>
      <c r="J125" s="197"/>
    </row>
    <row r="126" spans="1:10" ht="15.75" customHeight="1">
      <c r="A126" s="17"/>
      <c r="B126" s="17"/>
      <c r="C126" s="194"/>
      <c r="D126" s="194"/>
      <c r="E126" s="195"/>
      <c r="F126" s="195"/>
      <c r="G126" s="196"/>
      <c r="H126" s="196"/>
      <c r="I126" s="197"/>
      <c r="J126" s="197"/>
    </row>
    <row r="127" spans="1:10" ht="15.75" customHeight="1">
      <c r="A127" s="17"/>
      <c r="B127" s="17"/>
      <c r="C127" s="194"/>
      <c r="D127" s="194"/>
      <c r="E127" s="195"/>
      <c r="F127" s="195"/>
      <c r="G127" s="196"/>
      <c r="H127" s="196"/>
      <c r="I127" s="197"/>
      <c r="J127" s="197"/>
    </row>
    <row r="128" spans="1:10" ht="15.75" customHeight="1">
      <c r="A128" s="17"/>
      <c r="B128" s="17"/>
      <c r="C128" s="194"/>
      <c r="D128" s="194"/>
      <c r="E128" s="195"/>
      <c r="F128" s="195"/>
      <c r="G128" s="196"/>
      <c r="H128" s="196"/>
      <c r="I128" s="197"/>
      <c r="J128" s="197"/>
    </row>
    <row r="129" spans="1:10" ht="15.75" customHeight="1">
      <c r="A129" s="17"/>
      <c r="B129" s="17"/>
      <c r="C129" s="194"/>
      <c r="D129" s="194"/>
      <c r="E129" s="195"/>
      <c r="F129" s="195"/>
      <c r="G129" s="196"/>
      <c r="H129" s="196"/>
      <c r="I129" s="197"/>
      <c r="J129" s="197"/>
    </row>
    <row r="130" spans="1:10" ht="15.75" customHeight="1">
      <c r="A130" s="17"/>
      <c r="B130" s="17"/>
      <c r="C130" s="194"/>
      <c r="D130" s="194"/>
      <c r="E130" s="195"/>
      <c r="F130" s="195"/>
      <c r="G130" s="196"/>
      <c r="H130" s="196"/>
      <c r="I130" s="197"/>
      <c r="J130" s="197"/>
    </row>
    <row r="131" spans="1:10" ht="15.75" customHeight="1">
      <c r="A131" s="17"/>
      <c r="B131" s="17"/>
      <c r="C131" s="194"/>
      <c r="D131" s="194"/>
      <c r="E131" s="195"/>
      <c r="F131" s="195"/>
      <c r="G131" s="196"/>
      <c r="H131" s="196"/>
      <c r="I131" s="197"/>
      <c r="J131" s="197"/>
    </row>
    <row r="132" spans="1:10" ht="15.75" customHeight="1">
      <c r="A132" s="17"/>
      <c r="B132" s="17"/>
      <c r="C132" s="194"/>
      <c r="D132" s="194"/>
      <c r="E132" s="195"/>
      <c r="F132" s="195"/>
      <c r="G132" s="196"/>
      <c r="H132" s="196"/>
      <c r="I132" s="197"/>
      <c r="J132" s="197"/>
    </row>
    <row r="133" spans="1:10" ht="15.75" customHeight="1">
      <c r="A133" s="17"/>
      <c r="B133" s="17"/>
      <c r="C133" s="194"/>
      <c r="D133" s="194"/>
      <c r="E133" s="195"/>
      <c r="F133" s="195"/>
      <c r="G133" s="196"/>
      <c r="H133" s="196"/>
      <c r="I133" s="197"/>
      <c r="J133" s="197"/>
    </row>
    <row r="134" spans="1:10" ht="15.75" customHeight="1">
      <c r="A134" s="17"/>
      <c r="B134" s="17"/>
      <c r="C134" s="194"/>
      <c r="D134" s="194"/>
      <c r="E134" s="195"/>
      <c r="F134" s="195"/>
      <c r="G134" s="196"/>
      <c r="H134" s="196"/>
      <c r="I134" s="197"/>
      <c r="J134" s="197"/>
    </row>
    <row r="135" spans="1:10" ht="15.75" customHeight="1">
      <c r="A135" s="17"/>
      <c r="B135" s="17"/>
      <c r="C135" s="194"/>
      <c r="D135" s="194"/>
      <c r="E135" s="195"/>
      <c r="F135" s="195"/>
      <c r="G135" s="196"/>
      <c r="H135" s="196"/>
      <c r="I135" s="197"/>
      <c r="J135" s="197"/>
    </row>
    <row r="136" spans="1:10" ht="15.75" customHeight="1">
      <c r="A136" s="17"/>
      <c r="B136" s="17"/>
      <c r="C136" s="194"/>
      <c r="D136" s="194"/>
      <c r="E136" s="195"/>
      <c r="F136" s="195"/>
      <c r="G136" s="196"/>
      <c r="H136" s="196"/>
      <c r="I136" s="197"/>
      <c r="J136" s="197"/>
    </row>
    <row r="137" spans="1:10" ht="15.75" customHeight="1">
      <c r="A137" s="17"/>
      <c r="B137" s="17"/>
      <c r="C137" s="194"/>
      <c r="D137" s="194"/>
      <c r="E137" s="195"/>
      <c r="F137" s="195"/>
      <c r="G137" s="196"/>
      <c r="H137" s="196"/>
      <c r="I137" s="197"/>
      <c r="J137" s="197"/>
    </row>
    <row r="138" spans="1:10" ht="15.75" customHeight="1">
      <c r="A138" s="17"/>
      <c r="B138" s="17"/>
      <c r="C138" s="194"/>
      <c r="D138" s="194"/>
      <c r="E138" s="195"/>
      <c r="F138" s="195"/>
      <c r="G138" s="196"/>
      <c r="H138" s="196"/>
      <c r="I138" s="197"/>
      <c r="J138" s="197"/>
    </row>
    <row r="139" spans="1:10" ht="15.75" customHeight="1">
      <c r="A139" s="17"/>
      <c r="B139" s="17"/>
      <c r="C139" s="194"/>
      <c r="D139" s="194"/>
      <c r="E139" s="195"/>
      <c r="F139" s="195"/>
      <c r="G139" s="196"/>
      <c r="H139" s="196"/>
      <c r="I139" s="197"/>
      <c r="J139" s="197"/>
    </row>
    <row r="140" spans="1:10" ht="15.75" customHeight="1">
      <c r="A140" s="17"/>
      <c r="B140" s="17"/>
      <c r="C140" s="194"/>
      <c r="D140" s="194"/>
      <c r="E140" s="195"/>
      <c r="F140" s="195"/>
      <c r="G140" s="196"/>
      <c r="H140" s="196"/>
      <c r="I140" s="197"/>
      <c r="J140" s="197"/>
    </row>
    <row r="141" spans="1:10" ht="15.75" customHeight="1">
      <c r="A141" s="17"/>
      <c r="B141" s="17"/>
      <c r="C141" s="194"/>
      <c r="D141" s="194"/>
      <c r="E141" s="195"/>
      <c r="F141" s="195"/>
      <c r="G141" s="196"/>
      <c r="H141" s="196"/>
      <c r="I141" s="197"/>
      <c r="J141" s="197"/>
    </row>
    <row r="142" spans="1:10" ht="15.75" customHeight="1">
      <c r="A142" s="17"/>
      <c r="B142" s="17"/>
      <c r="C142" s="194"/>
      <c r="D142" s="194"/>
      <c r="E142" s="195"/>
      <c r="F142" s="195"/>
      <c r="G142" s="196"/>
      <c r="H142" s="196"/>
      <c r="I142" s="197"/>
      <c r="J142" s="197"/>
    </row>
    <row r="143" spans="1:10" ht="15.75" customHeight="1">
      <c r="A143" s="17"/>
      <c r="B143" s="17"/>
      <c r="C143" s="194"/>
      <c r="D143" s="194"/>
      <c r="E143" s="195"/>
      <c r="F143" s="195"/>
      <c r="G143" s="196"/>
      <c r="H143" s="196"/>
      <c r="I143" s="197"/>
      <c r="J143" s="197"/>
    </row>
    <row r="144" spans="1:10" ht="15.75" customHeight="1">
      <c r="A144" s="17"/>
      <c r="B144" s="17"/>
      <c r="C144" s="194"/>
      <c r="D144" s="194"/>
      <c r="E144" s="195"/>
      <c r="F144" s="195"/>
      <c r="G144" s="196"/>
      <c r="H144" s="196"/>
      <c r="I144" s="197"/>
      <c r="J144" s="197"/>
    </row>
    <row r="145" spans="1:10" ht="15.75" customHeight="1">
      <c r="A145" s="17"/>
      <c r="B145" s="17"/>
      <c r="C145" s="194"/>
      <c r="D145" s="194"/>
      <c r="E145" s="195"/>
      <c r="F145" s="195"/>
      <c r="G145" s="196"/>
      <c r="H145" s="196"/>
      <c r="I145" s="197"/>
      <c r="J145" s="197"/>
    </row>
    <row r="146" spans="1:10" ht="15.75" customHeight="1">
      <c r="A146" s="17"/>
      <c r="B146" s="17"/>
      <c r="C146" s="194"/>
      <c r="D146" s="194"/>
      <c r="E146" s="195"/>
      <c r="F146" s="195"/>
      <c r="G146" s="196"/>
      <c r="H146" s="196"/>
      <c r="I146" s="197"/>
      <c r="J146" s="197"/>
    </row>
    <row r="147" spans="1:10" ht="15.75" customHeight="1">
      <c r="A147" s="17"/>
      <c r="B147" s="17"/>
      <c r="C147" s="194"/>
      <c r="D147" s="194"/>
      <c r="E147" s="195"/>
      <c r="F147" s="195"/>
      <c r="G147" s="196"/>
      <c r="H147" s="196"/>
      <c r="I147" s="197"/>
      <c r="J147" s="197"/>
    </row>
    <row r="148" spans="1:10" ht="15.75" customHeight="1">
      <c r="A148" s="17"/>
      <c r="B148" s="17"/>
      <c r="C148" s="194"/>
      <c r="D148" s="194"/>
      <c r="E148" s="195"/>
      <c r="F148" s="195"/>
      <c r="G148" s="196"/>
      <c r="H148" s="196"/>
      <c r="I148" s="197"/>
      <c r="J148" s="197"/>
    </row>
    <row r="149" spans="1:10" ht="15.75" customHeight="1">
      <c r="A149" s="17"/>
      <c r="B149" s="17"/>
      <c r="C149" s="194"/>
      <c r="D149" s="194"/>
      <c r="E149" s="195"/>
      <c r="F149" s="195"/>
      <c r="G149" s="196"/>
      <c r="H149" s="196"/>
      <c r="I149" s="197"/>
      <c r="J149" s="197"/>
    </row>
    <row r="150" spans="1:10" ht="15.75" customHeight="1">
      <c r="A150" s="17"/>
      <c r="B150" s="17"/>
      <c r="C150" s="194"/>
      <c r="D150" s="194"/>
      <c r="E150" s="195"/>
      <c r="F150" s="195"/>
      <c r="G150" s="196"/>
      <c r="H150" s="196"/>
      <c r="I150" s="197"/>
      <c r="J150" s="197"/>
    </row>
    <row r="151" spans="1:10" ht="15.75" customHeight="1">
      <c r="A151" s="17"/>
      <c r="B151" s="17"/>
      <c r="C151" s="194"/>
      <c r="D151" s="194"/>
      <c r="E151" s="195"/>
      <c r="F151" s="195"/>
      <c r="G151" s="196"/>
      <c r="H151" s="196"/>
      <c r="I151" s="197"/>
      <c r="J151" s="197"/>
    </row>
    <row r="152" spans="1:10" ht="15.75" customHeight="1">
      <c r="A152" s="17"/>
      <c r="B152" s="17"/>
      <c r="C152" s="194"/>
      <c r="D152" s="194"/>
      <c r="E152" s="195"/>
      <c r="F152" s="195"/>
      <c r="G152" s="196"/>
      <c r="H152" s="196"/>
      <c r="I152" s="197"/>
      <c r="J152" s="197"/>
    </row>
    <row r="153" spans="1:10" ht="15.75" customHeight="1">
      <c r="A153" s="17"/>
      <c r="B153" s="17"/>
      <c r="C153" s="194"/>
      <c r="D153" s="194"/>
      <c r="E153" s="195"/>
      <c r="F153" s="195"/>
      <c r="G153" s="196"/>
      <c r="H153" s="196"/>
      <c r="I153" s="197"/>
      <c r="J153" s="197"/>
    </row>
    <row r="154" spans="1:10" ht="15.75" customHeight="1">
      <c r="A154" s="17"/>
      <c r="B154" s="17"/>
      <c r="C154" s="194"/>
      <c r="D154" s="194"/>
      <c r="E154" s="195"/>
      <c r="F154" s="195"/>
      <c r="G154" s="196"/>
      <c r="H154" s="196"/>
      <c r="I154" s="197"/>
      <c r="J154" s="197"/>
    </row>
    <row r="155" spans="1:10" ht="15.75" customHeight="1">
      <c r="A155" s="17"/>
      <c r="B155" s="17"/>
      <c r="C155" s="194"/>
      <c r="D155" s="194"/>
      <c r="E155" s="195"/>
      <c r="F155" s="195"/>
      <c r="G155" s="196"/>
      <c r="H155" s="196"/>
      <c r="I155" s="197"/>
      <c r="J155" s="197"/>
    </row>
    <row r="156" spans="1:10" ht="15.75" customHeight="1">
      <c r="A156" s="17"/>
      <c r="B156" s="17"/>
      <c r="C156" s="194"/>
      <c r="D156" s="194"/>
      <c r="E156" s="195"/>
      <c r="F156" s="195"/>
      <c r="G156" s="196"/>
      <c r="H156" s="196"/>
      <c r="I156" s="197"/>
      <c r="J156" s="197"/>
    </row>
    <row r="157" spans="1:10" ht="15.75" customHeight="1">
      <c r="A157" s="17"/>
      <c r="B157" s="17"/>
      <c r="C157" s="194"/>
      <c r="D157" s="194"/>
      <c r="E157" s="195"/>
      <c r="F157" s="195"/>
      <c r="G157" s="196"/>
      <c r="H157" s="196"/>
      <c r="I157" s="197"/>
      <c r="J157" s="197"/>
    </row>
    <row r="158" spans="1:10" ht="15.75" customHeight="1">
      <c r="A158" s="17"/>
      <c r="B158" s="17"/>
      <c r="C158" s="194"/>
      <c r="D158" s="194"/>
      <c r="E158" s="195"/>
      <c r="F158" s="195"/>
      <c r="G158" s="196"/>
      <c r="H158" s="196"/>
      <c r="I158" s="197"/>
      <c r="J158" s="197"/>
    </row>
    <row r="159" spans="1:10" ht="15.75" customHeight="1">
      <c r="A159" s="17"/>
      <c r="B159" s="17"/>
      <c r="C159" s="194"/>
      <c r="D159" s="194"/>
      <c r="E159" s="195"/>
      <c r="F159" s="195"/>
      <c r="G159" s="196"/>
      <c r="H159" s="196"/>
      <c r="I159" s="197"/>
      <c r="J159" s="197"/>
    </row>
    <row r="160" spans="1:10" ht="15.75" customHeight="1">
      <c r="A160" s="17"/>
      <c r="B160" s="17"/>
      <c r="C160" s="194"/>
      <c r="D160" s="194"/>
      <c r="E160" s="195"/>
      <c r="F160" s="195"/>
      <c r="G160" s="196"/>
      <c r="H160" s="196"/>
      <c r="I160" s="197"/>
      <c r="J160" s="197"/>
    </row>
    <row r="161" spans="1:10" ht="15.75" customHeight="1">
      <c r="A161" s="17"/>
      <c r="B161" s="17"/>
      <c r="C161" s="194"/>
      <c r="D161" s="194"/>
      <c r="E161" s="195"/>
      <c r="F161" s="195"/>
      <c r="G161" s="196"/>
      <c r="H161" s="196"/>
      <c r="I161" s="197"/>
      <c r="J161" s="197"/>
    </row>
    <row r="162" spans="1:10" ht="15.75" customHeight="1">
      <c r="A162" s="17"/>
      <c r="B162" s="17"/>
      <c r="C162" s="194"/>
      <c r="D162" s="194"/>
      <c r="E162" s="195"/>
      <c r="F162" s="195"/>
      <c r="G162" s="196"/>
      <c r="H162" s="196"/>
      <c r="I162" s="197"/>
      <c r="J162" s="197"/>
    </row>
    <row r="163" spans="1:10" ht="15.75" customHeight="1">
      <c r="A163" s="17"/>
      <c r="B163" s="17"/>
      <c r="C163" s="194"/>
      <c r="D163" s="194"/>
      <c r="E163" s="195"/>
      <c r="F163" s="195"/>
      <c r="G163" s="196"/>
      <c r="H163" s="196"/>
      <c r="I163" s="197"/>
      <c r="J163" s="197"/>
    </row>
    <row r="164" spans="1:10" ht="15.75" customHeight="1">
      <c r="A164" s="17"/>
      <c r="B164" s="17"/>
      <c r="C164" s="194"/>
      <c r="D164" s="194"/>
      <c r="E164" s="195"/>
      <c r="F164" s="195"/>
      <c r="G164" s="196"/>
      <c r="H164" s="196"/>
      <c r="I164" s="197"/>
      <c r="J164" s="197"/>
    </row>
    <row r="165" spans="1:10" ht="15.75" customHeight="1">
      <c r="A165" s="17"/>
      <c r="B165" s="17"/>
      <c r="C165" s="194"/>
      <c r="D165" s="194"/>
      <c r="E165" s="195"/>
      <c r="F165" s="195"/>
      <c r="G165" s="196"/>
      <c r="H165" s="196"/>
      <c r="I165" s="197"/>
      <c r="J165" s="197"/>
    </row>
    <row r="166" spans="1:10" ht="15.75" customHeight="1">
      <c r="A166" s="17"/>
      <c r="B166" s="17"/>
      <c r="C166" s="194"/>
      <c r="D166" s="194"/>
      <c r="E166" s="195"/>
      <c r="F166" s="195"/>
      <c r="G166" s="196"/>
      <c r="H166" s="196"/>
      <c r="I166" s="197"/>
      <c r="J166" s="197"/>
    </row>
    <row r="167" spans="1:10" ht="15.75" customHeight="1">
      <c r="A167" s="17"/>
      <c r="B167" s="17"/>
      <c r="C167" s="194"/>
      <c r="D167" s="194"/>
      <c r="E167" s="195"/>
      <c r="F167" s="195"/>
      <c r="G167" s="196"/>
      <c r="H167" s="196"/>
      <c r="I167" s="197"/>
      <c r="J167" s="197"/>
    </row>
    <row r="168" spans="1:10" ht="15.75" customHeight="1">
      <c r="A168" s="17"/>
      <c r="B168" s="17"/>
      <c r="C168" s="194"/>
      <c r="D168" s="194"/>
      <c r="E168" s="195"/>
      <c r="F168" s="195"/>
      <c r="G168" s="196"/>
      <c r="H168" s="196"/>
      <c r="I168" s="197"/>
      <c r="J168" s="197"/>
    </row>
    <row r="169" spans="1:10" ht="15.75" customHeight="1">
      <c r="A169" s="17"/>
      <c r="B169" s="17"/>
      <c r="C169" s="194"/>
      <c r="D169" s="194"/>
      <c r="E169" s="195"/>
      <c r="F169" s="195"/>
      <c r="G169" s="196"/>
      <c r="H169" s="196"/>
      <c r="I169" s="197"/>
      <c r="J169" s="197"/>
    </row>
    <row r="170" spans="1:10" ht="15.75" customHeight="1">
      <c r="A170" s="17"/>
      <c r="B170" s="17"/>
      <c r="C170" s="194"/>
      <c r="D170" s="194"/>
      <c r="E170" s="195"/>
      <c r="F170" s="195"/>
      <c r="G170" s="196"/>
      <c r="H170" s="196"/>
      <c r="I170" s="197"/>
      <c r="J170" s="197"/>
    </row>
    <row r="171" spans="1:10" ht="15.75" customHeight="1">
      <c r="A171" s="17"/>
      <c r="B171" s="17"/>
      <c r="C171" s="194"/>
      <c r="D171" s="194"/>
      <c r="E171" s="195"/>
      <c r="F171" s="195"/>
      <c r="G171" s="196"/>
      <c r="H171" s="196"/>
      <c r="I171" s="197"/>
      <c r="J171" s="197"/>
    </row>
    <row r="172" spans="1:10" ht="15.75" customHeight="1">
      <c r="A172" s="17"/>
      <c r="B172" s="17"/>
      <c r="C172" s="194"/>
      <c r="D172" s="194"/>
      <c r="E172" s="195"/>
      <c r="F172" s="195"/>
      <c r="G172" s="196"/>
      <c r="H172" s="196"/>
      <c r="I172" s="197"/>
      <c r="J172" s="197"/>
    </row>
    <row r="173" spans="1:10" ht="15.75" customHeight="1">
      <c r="A173" s="17"/>
      <c r="B173" s="17"/>
      <c r="C173" s="194"/>
      <c r="D173" s="194"/>
      <c r="E173" s="195"/>
      <c r="F173" s="195"/>
      <c r="G173" s="196"/>
      <c r="H173" s="196"/>
      <c r="I173" s="197"/>
      <c r="J173" s="197"/>
    </row>
    <row r="174" spans="1:10" ht="15.75" customHeight="1">
      <c r="A174" s="17"/>
      <c r="B174" s="17"/>
      <c r="C174" s="194"/>
      <c r="D174" s="194"/>
      <c r="E174" s="195"/>
      <c r="F174" s="195"/>
      <c r="G174" s="196"/>
      <c r="H174" s="196"/>
      <c r="I174" s="197"/>
      <c r="J174" s="197"/>
    </row>
    <row r="175" spans="1:10" ht="15.75" customHeight="1">
      <c r="A175" s="17"/>
      <c r="B175" s="17"/>
      <c r="C175" s="194"/>
      <c r="D175" s="194"/>
      <c r="E175" s="195"/>
      <c r="F175" s="195"/>
      <c r="G175" s="196"/>
      <c r="H175" s="196"/>
      <c r="I175" s="197"/>
      <c r="J175" s="197"/>
    </row>
    <row r="176" spans="1:10" ht="15.75" customHeight="1">
      <c r="A176" s="17"/>
      <c r="B176" s="17"/>
      <c r="C176" s="194"/>
      <c r="D176" s="194"/>
      <c r="E176" s="195"/>
      <c r="F176" s="195"/>
      <c r="G176" s="196"/>
      <c r="H176" s="196"/>
      <c r="I176" s="197"/>
      <c r="J176" s="197"/>
    </row>
    <row r="177" spans="1:10" ht="15.75" customHeight="1">
      <c r="A177" s="17"/>
      <c r="B177" s="17"/>
      <c r="C177" s="194"/>
      <c r="D177" s="194"/>
      <c r="E177" s="195"/>
      <c r="F177" s="195"/>
      <c r="G177" s="196"/>
      <c r="H177" s="196"/>
      <c r="I177" s="197"/>
      <c r="J177" s="197"/>
    </row>
    <row r="178" spans="1:10" ht="15.75" customHeight="1">
      <c r="A178" s="17"/>
      <c r="B178" s="17"/>
      <c r="C178" s="194"/>
      <c r="D178" s="194"/>
      <c r="E178" s="195"/>
      <c r="F178" s="195"/>
      <c r="G178" s="196"/>
      <c r="H178" s="196"/>
      <c r="I178" s="197"/>
      <c r="J178" s="197"/>
    </row>
    <row r="179" spans="1:10" ht="15.75" customHeight="1">
      <c r="A179" s="17"/>
      <c r="B179" s="17"/>
      <c r="C179" s="194"/>
      <c r="D179" s="194"/>
      <c r="E179" s="195"/>
      <c r="F179" s="195"/>
      <c r="G179" s="196"/>
      <c r="H179" s="196"/>
      <c r="I179" s="197"/>
      <c r="J179" s="197"/>
    </row>
    <row r="180" spans="1:10" ht="15.75" customHeight="1">
      <c r="A180" s="17"/>
      <c r="B180" s="17"/>
      <c r="C180" s="194"/>
      <c r="D180" s="194"/>
      <c r="E180" s="195"/>
      <c r="F180" s="195"/>
      <c r="G180" s="196"/>
      <c r="H180" s="196"/>
      <c r="I180" s="197"/>
      <c r="J180" s="197"/>
    </row>
    <row r="181" spans="1:10" ht="15.75" customHeight="1">
      <c r="A181" s="17"/>
      <c r="B181" s="17"/>
      <c r="C181" s="194"/>
      <c r="D181" s="194"/>
      <c r="E181" s="195"/>
      <c r="F181" s="195"/>
      <c r="G181" s="196"/>
      <c r="H181" s="196"/>
      <c r="I181" s="197"/>
      <c r="J181" s="197"/>
    </row>
    <row r="182" spans="1:10" ht="15.75" customHeight="1">
      <c r="A182" s="17"/>
      <c r="B182" s="17"/>
      <c r="C182" s="194"/>
      <c r="D182" s="194"/>
      <c r="E182" s="195"/>
      <c r="F182" s="195"/>
      <c r="G182" s="196"/>
      <c r="H182" s="196"/>
      <c r="I182" s="197"/>
      <c r="J182" s="197"/>
    </row>
    <row r="183" spans="1:10" ht="15.75" customHeight="1">
      <c r="A183" s="17"/>
      <c r="B183" s="17"/>
      <c r="C183" s="194"/>
      <c r="D183" s="194"/>
      <c r="E183" s="195"/>
      <c r="F183" s="195"/>
      <c r="G183" s="196"/>
      <c r="H183" s="196"/>
      <c r="I183" s="197"/>
      <c r="J183" s="197"/>
    </row>
    <row r="184" spans="1:10" ht="15.75" customHeight="1">
      <c r="A184" s="17"/>
      <c r="B184" s="17"/>
      <c r="C184" s="194"/>
      <c r="D184" s="194"/>
      <c r="E184" s="195"/>
      <c r="F184" s="195"/>
      <c r="G184" s="196"/>
      <c r="H184" s="196"/>
      <c r="I184" s="197"/>
      <c r="J184" s="197"/>
    </row>
    <row r="185" spans="1:10" ht="15.75" customHeight="1">
      <c r="A185" s="17"/>
      <c r="B185" s="17"/>
      <c r="C185" s="194"/>
      <c r="D185" s="194"/>
      <c r="E185" s="195"/>
      <c r="F185" s="195"/>
      <c r="G185" s="196"/>
      <c r="H185" s="196"/>
      <c r="I185" s="197"/>
      <c r="J185" s="197"/>
    </row>
    <row r="186" spans="1:10" ht="15.75" customHeight="1">
      <c r="A186" s="17"/>
      <c r="B186" s="17"/>
      <c r="C186" s="194"/>
      <c r="D186" s="194"/>
      <c r="E186" s="195"/>
      <c r="F186" s="195"/>
      <c r="G186" s="196"/>
      <c r="H186" s="196"/>
      <c r="I186" s="197"/>
      <c r="J186" s="197"/>
    </row>
    <row r="187" spans="1:10" ht="15.75" customHeight="1">
      <c r="A187" s="17"/>
      <c r="B187" s="17"/>
      <c r="C187" s="194"/>
      <c r="D187" s="194"/>
      <c r="E187" s="195"/>
      <c r="F187" s="195"/>
      <c r="G187" s="196"/>
      <c r="H187" s="196"/>
      <c r="I187" s="197"/>
      <c r="J187" s="197"/>
    </row>
    <row r="188" spans="1:10" ht="15.75" customHeight="1">
      <c r="A188" s="17"/>
      <c r="B188" s="17"/>
      <c r="C188" s="194"/>
      <c r="D188" s="194"/>
      <c r="E188" s="195"/>
      <c r="F188" s="195"/>
      <c r="G188" s="196"/>
      <c r="H188" s="196"/>
      <c r="I188" s="197"/>
      <c r="J188" s="197"/>
    </row>
    <row r="189" spans="1:10" ht="15.75" customHeight="1">
      <c r="A189" s="17"/>
      <c r="B189" s="17"/>
      <c r="C189" s="194"/>
      <c r="D189" s="194"/>
      <c r="E189" s="195"/>
      <c r="F189" s="195"/>
      <c r="G189" s="196"/>
      <c r="H189" s="196"/>
      <c r="I189" s="197"/>
      <c r="J189" s="197"/>
    </row>
    <row r="190" spans="1:10" ht="15.75" customHeight="1">
      <c r="A190" s="17"/>
      <c r="B190" s="17"/>
      <c r="C190" s="194"/>
      <c r="D190" s="194"/>
      <c r="E190" s="195"/>
      <c r="F190" s="195"/>
      <c r="G190" s="196"/>
      <c r="H190" s="196"/>
      <c r="I190" s="197"/>
      <c r="J190" s="197"/>
    </row>
    <row r="191" spans="1:10" ht="15.75" customHeight="1">
      <c r="A191" s="17"/>
      <c r="B191" s="17"/>
      <c r="C191" s="194"/>
      <c r="D191" s="194"/>
      <c r="E191" s="195"/>
      <c r="F191" s="195"/>
      <c r="G191" s="196"/>
      <c r="H191" s="196"/>
      <c r="I191" s="197"/>
      <c r="J191" s="197"/>
    </row>
    <row r="192" spans="1:10" ht="15.75" customHeight="1">
      <c r="A192" s="17"/>
      <c r="B192" s="17"/>
      <c r="C192" s="194"/>
      <c r="D192" s="194"/>
      <c r="E192" s="195"/>
      <c r="F192" s="195"/>
      <c r="G192" s="196"/>
      <c r="H192" s="196"/>
      <c r="I192" s="197"/>
      <c r="J192" s="197"/>
    </row>
    <row r="193" spans="1:10" ht="15.75" customHeight="1">
      <c r="A193" s="17"/>
      <c r="B193" s="17"/>
      <c r="C193" s="194"/>
      <c r="D193" s="194"/>
      <c r="E193" s="195"/>
      <c r="F193" s="195"/>
      <c r="G193" s="196"/>
      <c r="H193" s="196"/>
      <c r="I193" s="197"/>
      <c r="J193" s="197"/>
    </row>
    <row r="194" spans="1:10" ht="15.75" customHeight="1">
      <c r="A194" s="17"/>
      <c r="B194" s="17"/>
      <c r="C194" s="194"/>
      <c r="D194" s="194"/>
      <c r="E194" s="195"/>
      <c r="F194" s="195"/>
      <c r="G194" s="196"/>
      <c r="H194" s="196"/>
      <c r="I194" s="197"/>
      <c r="J194" s="197"/>
    </row>
    <row r="195" spans="1:10" ht="15.75" customHeight="1">
      <c r="A195" s="17"/>
      <c r="B195" s="17"/>
      <c r="C195" s="194"/>
      <c r="D195" s="194"/>
      <c r="E195" s="195"/>
      <c r="F195" s="195"/>
      <c r="G195" s="196"/>
      <c r="H195" s="196"/>
      <c r="I195" s="197"/>
      <c r="J195" s="197"/>
    </row>
    <row r="196" spans="1:10" ht="15.75" customHeight="1">
      <c r="A196" s="17"/>
      <c r="B196" s="17"/>
      <c r="C196" s="194"/>
      <c r="D196" s="194"/>
      <c r="E196" s="195"/>
      <c r="F196" s="195"/>
      <c r="G196" s="196"/>
      <c r="H196" s="196"/>
      <c r="I196" s="197"/>
      <c r="J196" s="197"/>
    </row>
    <row r="197" spans="1:10" ht="15.75" customHeight="1">
      <c r="A197" s="17"/>
      <c r="B197" s="17"/>
      <c r="C197" s="194"/>
      <c r="D197" s="194"/>
      <c r="E197" s="195"/>
      <c r="F197" s="195"/>
      <c r="G197" s="196"/>
      <c r="H197" s="196"/>
      <c r="I197" s="197"/>
      <c r="J197" s="197"/>
    </row>
    <row r="198" spans="1:10" ht="15.75" customHeight="1">
      <c r="A198" s="17"/>
      <c r="B198" s="17"/>
      <c r="C198" s="194"/>
      <c r="D198" s="194"/>
      <c r="E198" s="195"/>
      <c r="F198" s="195"/>
      <c r="G198" s="196"/>
      <c r="H198" s="196"/>
      <c r="I198" s="197"/>
      <c r="J198" s="197"/>
    </row>
    <row r="199" spans="1:10" ht="15.75" customHeight="1">
      <c r="A199" s="17"/>
      <c r="B199" s="17"/>
      <c r="C199" s="194"/>
      <c r="D199" s="194"/>
      <c r="E199" s="195"/>
      <c r="F199" s="195"/>
      <c r="G199" s="196"/>
      <c r="H199" s="196"/>
      <c r="I199" s="197"/>
      <c r="J199" s="197"/>
    </row>
    <row r="200" spans="1:10" ht="15.75" customHeight="1">
      <c r="A200" s="17"/>
      <c r="B200" s="17"/>
      <c r="C200" s="194"/>
      <c r="D200" s="194"/>
      <c r="E200" s="195"/>
      <c r="F200" s="195"/>
      <c r="G200" s="196"/>
      <c r="H200" s="196"/>
      <c r="I200" s="197"/>
      <c r="J200" s="197"/>
    </row>
    <row r="201" spans="1:10" ht="15.75" customHeight="1">
      <c r="A201" s="17"/>
      <c r="B201" s="17"/>
      <c r="C201" s="194"/>
      <c r="D201" s="194"/>
      <c r="E201" s="195"/>
      <c r="F201" s="195"/>
      <c r="G201" s="196"/>
      <c r="H201" s="196"/>
      <c r="I201" s="197"/>
      <c r="J201" s="197"/>
    </row>
    <row r="202" spans="1:10" ht="15.75" customHeight="1">
      <c r="A202" s="17"/>
      <c r="B202" s="17"/>
      <c r="C202" s="194"/>
      <c r="D202" s="194"/>
      <c r="E202" s="195"/>
      <c r="F202" s="195"/>
      <c r="G202" s="196"/>
      <c r="H202" s="196"/>
      <c r="I202" s="197"/>
      <c r="J202" s="197"/>
    </row>
    <row r="203" spans="1:10" ht="15.75" customHeight="1">
      <c r="A203" s="17"/>
      <c r="B203" s="17"/>
      <c r="C203" s="194"/>
      <c r="D203" s="194"/>
      <c r="E203" s="195"/>
      <c r="F203" s="195"/>
      <c r="G203" s="196"/>
      <c r="H203" s="196"/>
      <c r="I203" s="197"/>
      <c r="J203" s="197"/>
    </row>
    <row r="204" spans="1:10" ht="15.75" customHeight="1">
      <c r="A204" s="17"/>
      <c r="B204" s="17"/>
      <c r="C204" s="194"/>
      <c r="D204" s="194"/>
      <c r="E204" s="195"/>
      <c r="F204" s="195"/>
      <c r="G204" s="196"/>
      <c r="H204" s="196"/>
      <c r="I204" s="197"/>
      <c r="J204" s="197"/>
    </row>
    <row r="205" spans="1:10" ht="15.75" customHeight="1">
      <c r="A205" s="17"/>
      <c r="B205" s="17"/>
      <c r="C205" s="194"/>
      <c r="D205" s="194"/>
      <c r="E205" s="195"/>
      <c r="F205" s="195"/>
      <c r="G205" s="196"/>
      <c r="H205" s="196"/>
      <c r="I205" s="197"/>
      <c r="J205" s="197"/>
    </row>
    <row r="206" spans="1:10" ht="15.75" customHeight="1">
      <c r="A206" s="17"/>
      <c r="B206" s="17"/>
      <c r="C206" s="194"/>
      <c r="D206" s="194"/>
      <c r="E206" s="195"/>
      <c r="F206" s="195"/>
      <c r="G206" s="196"/>
      <c r="H206" s="196"/>
      <c r="I206" s="197"/>
      <c r="J206" s="197"/>
    </row>
    <row r="207" spans="1:10" ht="15.75" customHeight="1">
      <c r="A207" s="17"/>
      <c r="B207" s="17"/>
      <c r="C207" s="194"/>
      <c r="D207" s="194"/>
      <c r="E207" s="195"/>
      <c r="F207" s="195"/>
      <c r="G207" s="196"/>
      <c r="H207" s="196"/>
      <c r="I207" s="197"/>
      <c r="J207" s="197"/>
    </row>
    <row r="208" spans="1:10" ht="15.75" customHeight="1">
      <c r="A208" s="17"/>
      <c r="B208" s="17"/>
      <c r="C208" s="194"/>
      <c r="D208" s="194"/>
      <c r="E208" s="195"/>
      <c r="F208" s="195"/>
      <c r="G208" s="196"/>
      <c r="H208" s="196"/>
      <c r="I208" s="197"/>
      <c r="J208" s="197"/>
    </row>
    <row r="209" spans="1:10" ht="15.75" customHeight="1">
      <c r="A209" s="17"/>
      <c r="B209" s="17"/>
      <c r="C209" s="194"/>
      <c r="D209" s="194"/>
      <c r="E209" s="195"/>
      <c r="F209" s="195"/>
      <c r="G209" s="196"/>
      <c r="H209" s="196"/>
      <c r="I209" s="197"/>
      <c r="J209" s="197"/>
    </row>
    <row r="210" spans="1:10" ht="15.75" customHeight="1">
      <c r="A210" s="17"/>
      <c r="B210" s="17"/>
      <c r="C210" s="194"/>
      <c r="D210" s="194"/>
      <c r="E210" s="195"/>
      <c r="F210" s="195"/>
      <c r="G210" s="196"/>
      <c r="H210" s="196"/>
      <c r="I210" s="197"/>
      <c r="J210" s="197"/>
    </row>
    <row r="211" spans="1:10" ht="15.75" customHeight="1">
      <c r="A211" s="17"/>
      <c r="B211" s="17"/>
      <c r="C211" s="194"/>
      <c r="D211" s="194"/>
      <c r="E211" s="195"/>
      <c r="F211" s="195"/>
      <c r="G211" s="196"/>
      <c r="H211" s="196"/>
      <c r="I211" s="197"/>
      <c r="J211" s="197"/>
    </row>
    <row r="212" spans="1:10" ht="15.75" customHeight="1">
      <c r="A212" s="17"/>
      <c r="B212" s="17"/>
      <c r="C212" s="194"/>
      <c r="D212" s="194"/>
      <c r="E212" s="195"/>
      <c r="F212" s="195"/>
      <c r="G212" s="196"/>
      <c r="H212" s="196"/>
      <c r="I212" s="197"/>
      <c r="J212" s="197"/>
    </row>
    <row r="213" spans="1:10" ht="15.75" customHeight="1">
      <c r="A213" s="17"/>
      <c r="B213" s="17"/>
      <c r="C213" s="194"/>
      <c r="D213" s="194"/>
      <c r="E213" s="195"/>
      <c r="F213" s="195"/>
      <c r="G213" s="196"/>
      <c r="H213" s="196"/>
      <c r="I213" s="197"/>
      <c r="J213" s="197"/>
    </row>
    <row r="214" spans="1:10" ht="15.75" customHeight="1">
      <c r="A214" s="17"/>
      <c r="B214" s="17"/>
      <c r="C214" s="194"/>
      <c r="D214" s="194"/>
      <c r="E214" s="195"/>
      <c r="F214" s="195"/>
      <c r="G214" s="196"/>
      <c r="H214" s="196"/>
      <c r="I214" s="197"/>
      <c r="J214" s="197"/>
    </row>
    <row r="215" spans="1:10" ht="15.75" customHeight="1">
      <c r="A215" s="17"/>
      <c r="B215" s="17"/>
      <c r="C215" s="194"/>
      <c r="D215" s="194"/>
      <c r="E215" s="195"/>
      <c r="F215" s="195"/>
      <c r="G215" s="196"/>
      <c r="H215" s="196"/>
      <c r="I215" s="197"/>
      <c r="J215" s="197"/>
    </row>
    <row r="216" spans="1:10" ht="15.75" customHeight="1">
      <c r="A216" s="17"/>
      <c r="B216" s="17"/>
      <c r="C216" s="194"/>
      <c r="D216" s="194"/>
      <c r="E216" s="195"/>
      <c r="F216" s="195"/>
      <c r="G216" s="196"/>
      <c r="H216" s="196"/>
      <c r="I216" s="197"/>
      <c r="J216" s="197"/>
    </row>
    <row r="217" spans="1:10" ht="15.75" customHeight="1">
      <c r="A217" s="17"/>
      <c r="B217" s="17"/>
      <c r="C217" s="194"/>
      <c r="D217" s="194"/>
      <c r="E217" s="195"/>
      <c r="F217" s="195"/>
      <c r="G217" s="196"/>
      <c r="H217" s="196"/>
      <c r="I217" s="197"/>
      <c r="J217" s="197"/>
    </row>
    <row r="218" spans="1:10" ht="15.75" customHeight="1">
      <c r="A218" s="17"/>
      <c r="B218" s="17"/>
      <c r="C218" s="194"/>
      <c r="D218" s="194"/>
      <c r="E218" s="195"/>
      <c r="F218" s="195"/>
      <c r="G218" s="196"/>
      <c r="H218" s="196"/>
      <c r="I218" s="197"/>
      <c r="J218" s="197"/>
    </row>
    <row r="219" spans="1:10" ht="15.75" customHeight="1">
      <c r="A219" s="17"/>
      <c r="B219" s="17"/>
      <c r="C219" s="194"/>
      <c r="D219" s="194"/>
      <c r="E219" s="195"/>
      <c r="F219" s="195"/>
      <c r="G219" s="196"/>
      <c r="H219" s="196"/>
      <c r="I219" s="197"/>
      <c r="J219" s="197"/>
    </row>
    <row r="220" spans="1:10" ht="15.75" customHeight="1">
      <c r="A220" s="17"/>
      <c r="B220" s="17"/>
      <c r="C220" s="194"/>
      <c r="D220" s="194"/>
      <c r="E220" s="195"/>
      <c r="F220" s="195"/>
      <c r="G220" s="196"/>
      <c r="H220" s="196"/>
      <c r="I220" s="197"/>
      <c r="J220" s="197"/>
    </row>
    <row r="221" spans="1:10" ht="15.75" customHeight="1">
      <c r="A221" s="17"/>
      <c r="B221" s="17"/>
      <c r="C221" s="194"/>
      <c r="D221" s="194"/>
      <c r="E221" s="195"/>
      <c r="F221" s="195"/>
      <c r="G221" s="196"/>
      <c r="H221" s="196"/>
      <c r="I221" s="197"/>
      <c r="J221" s="197"/>
    </row>
    <row r="222" spans="1:10" ht="15.75" customHeight="1">
      <c r="A222" s="17"/>
      <c r="B222" s="17"/>
      <c r="C222" s="194"/>
      <c r="D222" s="194"/>
      <c r="E222" s="195"/>
      <c r="F222" s="195"/>
      <c r="G222" s="196"/>
      <c r="H222" s="196"/>
      <c r="I222" s="197"/>
      <c r="J222" s="197"/>
    </row>
    <row r="223" spans="1:10" ht="15.75" customHeight="1">
      <c r="A223" s="17"/>
      <c r="B223" s="17"/>
      <c r="C223" s="194"/>
      <c r="D223" s="194"/>
      <c r="E223" s="195"/>
      <c r="F223" s="195"/>
      <c r="G223" s="196"/>
      <c r="H223" s="196"/>
      <c r="I223" s="197"/>
      <c r="J223" s="197"/>
    </row>
    <row r="224" spans="1:10" ht="15.75" customHeight="1">
      <c r="A224" s="17"/>
      <c r="B224" s="17"/>
      <c r="C224" s="194"/>
      <c r="D224" s="194"/>
      <c r="E224" s="195"/>
      <c r="F224" s="195"/>
      <c r="G224" s="196"/>
      <c r="H224" s="196"/>
      <c r="I224" s="197"/>
      <c r="J224" s="197"/>
    </row>
    <row r="225" spans="1:10" ht="15.75" customHeight="1">
      <c r="A225" s="17"/>
      <c r="B225" s="17"/>
      <c r="C225" s="194"/>
      <c r="D225" s="194"/>
      <c r="E225" s="195"/>
      <c r="F225" s="195"/>
      <c r="G225" s="196"/>
      <c r="H225" s="196"/>
      <c r="I225" s="197"/>
      <c r="J225" s="197"/>
    </row>
    <row r="226" spans="1:10" ht="15.75" customHeight="1">
      <c r="A226" s="17"/>
      <c r="B226" s="17"/>
      <c r="C226" s="194"/>
      <c r="D226" s="194"/>
      <c r="E226" s="195"/>
      <c r="F226" s="195"/>
      <c r="G226" s="196"/>
      <c r="H226" s="196"/>
      <c r="I226" s="197"/>
      <c r="J226" s="197"/>
    </row>
    <row r="227" spans="1:10" ht="15.75" customHeight="1">
      <c r="A227" s="17"/>
      <c r="B227" s="17"/>
      <c r="C227" s="194"/>
      <c r="D227" s="194"/>
      <c r="E227" s="195"/>
      <c r="F227" s="195"/>
      <c r="G227" s="196"/>
      <c r="H227" s="196"/>
      <c r="I227" s="197"/>
      <c r="J227" s="197"/>
    </row>
    <row r="228" spans="1:10" ht="15.75" customHeight="1">
      <c r="A228" s="17"/>
      <c r="B228" s="17"/>
      <c r="C228" s="194"/>
      <c r="D228" s="194"/>
      <c r="E228" s="195"/>
      <c r="F228" s="195"/>
      <c r="G228" s="196"/>
      <c r="H228" s="196"/>
      <c r="I228" s="197"/>
      <c r="J228" s="197"/>
    </row>
    <row r="229" spans="1:10" ht="15.75" customHeight="1">
      <c r="A229" s="17"/>
      <c r="B229" s="17"/>
      <c r="C229" s="194"/>
      <c r="D229" s="194"/>
      <c r="E229" s="195"/>
      <c r="F229" s="195"/>
      <c r="G229" s="196"/>
      <c r="H229" s="196"/>
      <c r="I229" s="197"/>
      <c r="J229" s="197"/>
    </row>
    <row r="230" spans="1:10" ht="15.75" customHeight="1">
      <c r="A230" s="17"/>
      <c r="B230" s="17"/>
      <c r="C230" s="194"/>
      <c r="D230" s="194"/>
      <c r="E230" s="195"/>
      <c r="F230" s="195"/>
      <c r="G230" s="196"/>
      <c r="H230" s="196"/>
      <c r="I230" s="197"/>
      <c r="J230" s="197"/>
    </row>
    <row r="231" spans="1:10" ht="15.75" customHeight="1">
      <c r="A231" s="17"/>
      <c r="B231" s="17"/>
      <c r="C231" s="194"/>
      <c r="D231" s="194"/>
      <c r="E231" s="195"/>
      <c r="F231" s="195"/>
      <c r="G231" s="196"/>
      <c r="H231" s="196"/>
      <c r="I231" s="197"/>
      <c r="J231" s="197"/>
    </row>
    <row r="232" spans="1:10" ht="15.75" customHeight="1">
      <c r="A232" s="17"/>
      <c r="B232" s="17"/>
      <c r="C232" s="194"/>
      <c r="D232" s="194"/>
      <c r="E232" s="195"/>
      <c r="F232" s="195"/>
      <c r="G232" s="196"/>
      <c r="H232" s="196"/>
      <c r="I232" s="197"/>
      <c r="J232" s="197"/>
    </row>
    <row r="233" spans="1:10" ht="15.75" customHeight="1">
      <c r="A233" s="17"/>
      <c r="B233" s="17"/>
      <c r="C233" s="194"/>
      <c r="D233" s="194"/>
      <c r="E233" s="195"/>
      <c r="F233" s="195"/>
      <c r="G233" s="196"/>
      <c r="H233" s="196"/>
      <c r="I233" s="197"/>
      <c r="J233" s="197"/>
    </row>
    <row r="234" spans="1:10" ht="15.75" customHeight="1">
      <c r="A234" s="17"/>
      <c r="B234" s="17"/>
      <c r="C234" s="194"/>
      <c r="D234" s="194"/>
      <c r="E234" s="195"/>
      <c r="F234" s="195"/>
      <c r="G234" s="196"/>
      <c r="H234" s="196"/>
      <c r="I234" s="197"/>
      <c r="J234" s="197"/>
    </row>
    <row r="235" spans="1:10" ht="15.75" customHeight="1">
      <c r="A235" s="17"/>
      <c r="B235" s="17"/>
      <c r="C235" s="194"/>
      <c r="D235" s="194"/>
      <c r="E235" s="195"/>
      <c r="F235" s="195"/>
      <c r="G235" s="196"/>
      <c r="H235" s="196"/>
      <c r="I235" s="197"/>
      <c r="J235" s="197"/>
    </row>
    <row r="236" spans="1:10" ht="15.75" customHeight="1">
      <c r="A236" s="17"/>
      <c r="B236" s="17"/>
      <c r="C236" s="194"/>
      <c r="D236" s="194"/>
      <c r="E236" s="195"/>
      <c r="F236" s="195"/>
      <c r="G236" s="196"/>
      <c r="H236" s="196"/>
      <c r="I236" s="197"/>
      <c r="J236" s="197"/>
    </row>
    <row r="237" spans="1:10" ht="15.75" customHeight="1">
      <c r="A237" s="17"/>
      <c r="B237" s="17"/>
      <c r="C237" s="194"/>
      <c r="D237" s="194"/>
      <c r="E237" s="195"/>
      <c r="F237" s="195"/>
      <c r="G237" s="196"/>
      <c r="H237" s="196"/>
      <c r="I237" s="197"/>
      <c r="J237" s="197"/>
    </row>
    <row r="238" spans="1:10" ht="15.75" customHeight="1">
      <c r="A238" s="17"/>
      <c r="B238" s="17"/>
      <c r="C238" s="194"/>
      <c r="D238" s="194"/>
      <c r="E238" s="195"/>
      <c r="F238" s="195"/>
      <c r="G238" s="196"/>
      <c r="H238" s="196"/>
      <c r="I238" s="197"/>
      <c r="J238" s="197"/>
    </row>
    <row r="239" spans="1:10" ht="15.75" customHeight="1">
      <c r="A239" s="17"/>
      <c r="B239" s="17"/>
      <c r="C239" s="194"/>
      <c r="D239" s="194"/>
      <c r="E239" s="195"/>
      <c r="F239" s="195"/>
      <c r="G239" s="196"/>
      <c r="H239" s="196"/>
      <c r="I239" s="197"/>
      <c r="J239" s="197"/>
    </row>
    <row r="240" spans="1:10" ht="15.75" customHeight="1">
      <c r="A240" s="17"/>
      <c r="B240" s="17"/>
      <c r="C240" s="194"/>
      <c r="D240" s="194"/>
      <c r="E240" s="195"/>
      <c r="F240" s="195"/>
      <c r="G240" s="196"/>
      <c r="H240" s="196"/>
      <c r="I240" s="197"/>
      <c r="J240" s="197"/>
    </row>
    <row r="241" spans="1:10" ht="15.75" customHeight="1">
      <c r="A241" s="17"/>
      <c r="B241" s="17"/>
      <c r="C241" s="194"/>
      <c r="D241" s="194"/>
      <c r="E241" s="195"/>
      <c r="F241" s="195"/>
      <c r="G241" s="196"/>
      <c r="H241" s="196"/>
      <c r="I241" s="197"/>
      <c r="J241" s="197"/>
    </row>
    <row r="242" spans="1:10" ht="15.75" customHeight="1">
      <c r="A242" s="17"/>
      <c r="B242" s="17"/>
      <c r="C242" s="194"/>
      <c r="D242" s="194"/>
      <c r="E242" s="195"/>
      <c r="F242" s="195"/>
      <c r="G242" s="196"/>
      <c r="H242" s="196"/>
      <c r="I242" s="197"/>
      <c r="J242" s="197"/>
    </row>
    <row r="243" spans="1:10" ht="15.75" customHeight="1">
      <c r="A243" s="17"/>
      <c r="B243" s="17"/>
      <c r="C243" s="194"/>
      <c r="D243" s="194"/>
      <c r="E243" s="195"/>
      <c r="F243" s="195"/>
      <c r="G243" s="196"/>
      <c r="H243" s="196"/>
      <c r="I243" s="197"/>
      <c r="J243" s="197"/>
    </row>
    <row r="244" spans="1:10" ht="15.75" customHeight="1">
      <c r="A244" s="17"/>
      <c r="B244" s="17"/>
      <c r="C244" s="194"/>
      <c r="D244" s="194"/>
      <c r="E244" s="195"/>
      <c r="F244" s="195"/>
      <c r="G244" s="196"/>
      <c r="H244" s="196"/>
      <c r="I244" s="197"/>
      <c r="J244" s="197"/>
    </row>
    <row r="245" spans="1:10" ht="15.75" customHeight="1">
      <c r="A245" s="17"/>
      <c r="B245" s="17"/>
      <c r="C245" s="194"/>
      <c r="D245" s="194"/>
      <c r="E245" s="195"/>
      <c r="F245" s="195"/>
      <c r="G245" s="196"/>
      <c r="H245" s="196"/>
      <c r="I245" s="197"/>
      <c r="J245" s="197"/>
    </row>
    <row r="246" spans="1:10" ht="15.75" customHeight="1">
      <c r="A246" s="17"/>
      <c r="B246" s="17"/>
      <c r="C246" s="194"/>
      <c r="D246" s="194"/>
      <c r="E246" s="195"/>
      <c r="F246" s="195"/>
      <c r="G246" s="196"/>
      <c r="H246" s="196"/>
      <c r="I246" s="197"/>
      <c r="J246" s="197"/>
    </row>
    <row r="247" spans="1:10" ht="15.75" customHeight="1">
      <c r="A247" s="17"/>
      <c r="B247" s="17"/>
      <c r="C247" s="194"/>
      <c r="D247" s="194"/>
      <c r="E247" s="195"/>
      <c r="F247" s="195"/>
      <c r="G247" s="196"/>
      <c r="H247" s="196"/>
      <c r="I247" s="197"/>
      <c r="J247" s="197"/>
    </row>
    <row r="248" spans="1:10" ht="15.75" customHeight="1">
      <c r="A248" s="17"/>
      <c r="B248" s="17"/>
      <c r="C248" s="194"/>
      <c r="D248" s="194"/>
      <c r="E248" s="195"/>
      <c r="F248" s="195"/>
      <c r="G248" s="196"/>
      <c r="H248" s="196"/>
      <c r="I248" s="197"/>
      <c r="J248" s="197"/>
    </row>
    <row r="249" spans="1:10" ht="15.75" customHeight="1">
      <c r="A249" s="17"/>
      <c r="B249" s="17"/>
      <c r="C249" s="194"/>
      <c r="D249" s="194"/>
      <c r="E249" s="195"/>
      <c r="F249" s="195"/>
      <c r="G249" s="196"/>
      <c r="H249" s="196"/>
      <c r="I249" s="197"/>
      <c r="J249" s="197"/>
    </row>
    <row r="250" spans="1:10" ht="15.75" customHeight="1">
      <c r="A250" s="17"/>
      <c r="B250" s="17"/>
      <c r="C250" s="194"/>
      <c r="D250" s="194"/>
      <c r="E250" s="195"/>
      <c r="F250" s="195"/>
      <c r="G250" s="196"/>
      <c r="H250" s="196"/>
      <c r="I250" s="197"/>
      <c r="J250" s="197"/>
    </row>
    <row r="251" spans="1:10" ht="15.75" customHeight="1">
      <c r="A251" s="17"/>
      <c r="B251" s="17"/>
      <c r="C251" s="194"/>
      <c r="D251" s="194"/>
      <c r="E251" s="195"/>
      <c r="F251" s="195"/>
      <c r="G251" s="196"/>
      <c r="H251" s="196"/>
      <c r="I251" s="197"/>
      <c r="J251" s="197"/>
    </row>
    <row r="252" spans="1:10" ht="15.75" customHeight="1"/>
    <row r="253" spans="1:10" ht="15.75" customHeight="1"/>
    <row r="254" spans="1:10" ht="15.75" customHeight="1"/>
    <row r="255" spans="1:10" ht="15.75" customHeight="1"/>
    <row r="256" spans="1:1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START HERE</vt:lpstr>
      <vt:lpstr>Planning</vt:lpstr>
      <vt:lpstr>Budget 23-24</vt:lpstr>
      <vt:lpstr>Budget 24-25</vt:lpstr>
      <vt:lpstr>Additional &amp; Tiered Planning</vt:lpstr>
      <vt:lpstr>Codes</vt:lpstr>
      <vt:lpstr>Example Outcomes, Strategies, a</vt:lpstr>
      <vt:lpstr>Dropdown List</vt:lpstr>
      <vt:lpstr>EIIS</vt:lpstr>
      <vt:lpstr>HSS</vt:lpstr>
      <vt:lpstr>SIA</vt:lpstr>
      <vt:lpstr>CSI-TSI</vt:lpstr>
      <vt:lpstr>CTE</vt:lpstr>
      <vt:lpstr>Backend Coding</vt:lpstr>
      <vt:lpstr>CSI</vt:lpstr>
      <vt:lpstr>CTE</vt:lpstr>
      <vt:lpstr>Dropdown</vt:lpstr>
      <vt:lpstr>EIIS</vt:lpstr>
      <vt:lpstr>EIIS23</vt:lpstr>
      <vt:lpstr>HSS</vt:lpstr>
      <vt:lpstr>SIA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Elizondo</dc:creator>
  <cp:lastModifiedBy>tsmith</cp:lastModifiedBy>
  <dcterms:created xsi:type="dcterms:W3CDTF">2023-05-30T19:36:26Z</dcterms:created>
  <dcterms:modified xsi:type="dcterms:W3CDTF">2023-05-30T20:37:25Z</dcterms:modified>
</cp:coreProperties>
</file>